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autoCompressPictures="0" defaultThemeVersion="124226"/>
  <mc:AlternateContent xmlns:mc="http://schemas.openxmlformats.org/markup-compatibility/2006">
    <mc:Choice Requires="x15">
      <x15ac:absPath xmlns:x15ac="http://schemas.microsoft.com/office/spreadsheetml/2010/11/ac" url="https://d.docs.live.net/32fce39e14216051/Desktop/"/>
    </mc:Choice>
  </mc:AlternateContent>
  <xr:revisionPtr revIDLastSave="0" documentId="8_{0916780C-892B-47F7-ADD6-58A8B76DF73E}" xr6:coauthVersionLast="47" xr6:coauthVersionMax="47" xr10:uidLastSave="{00000000-0000-0000-0000-000000000000}"/>
  <bookViews>
    <workbookView xWindow="-108" yWindow="-108" windowWidth="23256" windowHeight="12576" tabRatio="946" activeTab="1" xr2:uid="{272DF453-9E4D-4906-80FE-D5331C1BFB14}"/>
  </bookViews>
  <sheets>
    <sheet name="Timetable" sheetId="25" r:id="rId1"/>
    <sheet name="Match 1 Results" sheetId="23" r:id="rId2"/>
    <sheet name="Match 2 Results" sheetId="31" r:id="rId3"/>
    <sheet name="Lane Draws 6 LANE" sheetId="29" r:id="rId4"/>
    <sheet name="Declaration" sheetId="19" r:id="rId5"/>
    <sheet name="Declaration non Scoring" sheetId="15" r:id="rId6"/>
    <sheet name="Height" sheetId="32" r:id="rId7"/>
    <sheet name="Non scoring Distance 3 trial" sheetId="33" r:id="rId8"/>
    <sheet name="Std Distance" sheetId="34" r:id="rId9"/>
  </sheets>
  <definedNames>
    <definedName name="_xlnm.Print_Area" localSheetId="4">Declaration!$A$1:$D$42</definedName>
    <definedName name="_xlnm.Print_Area" localSheetId="5">'Declaration non Scoring'!$A$1:$F$100</definedName>
    <definedName name="_xlnm.Print_Area" localSheetId="6">Height!$A$1:$Y$320</definedName>
    <definedName name="_xlnm.Print_Area" localSheetId="3">'Lane Draws 6 LANE'!$A$10:$J$105</definedName>
    <definedName name="_xlnm.Print_Area" localSheetId="1">'Match 1 Results'!$A$2:$K$590</definedName>
    <definedName name="_xlnm.Print_Area" localSheetId="2">'Match 2 Results'!$A$1:$K$590</definedName>
    <definedName name="_xlnm.Print_Area" localSheetId="7">'Non scoring Distance 3 trial'!$A$1:$G$120</definedName>
    <definedName name="_xlnm.Print_Area" localSheetId="8">'Std Distance'!$A$1:$S$960</definedName>
    <definedName name="_xlnm.Print_Area" localSheetId="0">Timetable!$A$1:$G$62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4" i="31" l="1"/>
  <c r="B26" i="31"/>
  <c r="B567" i="31"/>
  <c r="B561" i="31"/>
  <c r="B560" i="31"/>
  <c r="B555" i="31"/>
  <c r="B554" i="31"/>
  <c r="B553" i="31"/>
  <c r="B541" i="31"/>
  <c r="B540" i="31"/>
  <c r="B539" i="31"/>
  <c r="B526" i="31"/>
  <c r="B525" i="31"/>
  <c r="B513" i="31"/>
  <c r="B512" i="31"/>
  <c r="B511" i="31"/>
  <c r="B499" i="31"/>
  <c r="B498" i="31"/>
  <c r="B497" i="31"/>
  <c r="B491" i="31"/>
  <c r="B490" i="31"/>
  <c r="B486" i="31"/>
  <c r="B485" i="31"/>
  <c r="B484" i="31"/>
  <c r="B483" i="31"/>
  <c r="B476" i="31"/>
  <c r="B470" i="31"/>
  <c r="B469" i="31"/>
  <c r="B457" i="31"/>
  <c r="B456" i="31"/>
  <c r="B455" i="31"/>
  <c r="B448" i="31"/>
  <c r="B442" i="31"/>
  <c r="B441" i="31"/>
  <c r="B435" i="31"/>
  <c r="B434" i="31"/>
  <c r="B428" i="31"/>
  <c r="B427" i="31"/>
  <c r="B423" i="31"/>
  <c r="B422" i="31"/>
  <c r="B421" i="31"/>
  <c r="B420" i="31"/>
  <c r="B417" i="31"/>
  <c r="B416" i="31"/>
  <c r="B415" i="31"/>
  <c r="B414" i="31"/>
  <c r="B413" i="31"/>
  <c r="B406" i="31"/>
  <c r="B400" i="31"/>
  <c r="B399" i="31"/>
  <c r="B385" i="31"/>
  <c r="B379" i="31"/>
  <c r="B378" i="31"/>
  <c r="B373" i="31"/>
  <c r="B372" i="31"/>
  <c r="B371" i="31"/>
  <c r="B330" i="31"/>
  <c r="B329" i="31"/>
  <c r="B315" i="31"/>
  <c r="B250" i="31"/>
  <c r="B243" i="31"/>
  <c r="B237" i="31"/>
  <c r="B236" i="31"/>
  <c r="B231" i="31"/>
  <c r="B230" i="31"/>
  <c r="B229" i="31"/>
  <c r="B224" i="31"/>
  <c r="B223" i="31"/>
  <c r="B222" i="31"/>
  <c r="B219" i="31"/>
  <c r="B218" i="31"/>
  <c r="B217" i="31"/>
  <c r="B216" i="31"/>
  <c r="B215" i="31"/>
  <c r="B209" i="31"/>
  <c r="B208" i="31"/>
  <c r="B204" i="31"/>
  <c r="B203" i="31"/>
  <c r="B202" i="31"/>
  <c r="B201" i="31"/>
  <c r="B196" i="31"/>
  <c r="B195" i="31"/>
  <c r="B194" i="31"/>
  <c r="B190" i="31"/>
  <c r="B189" i="31"/>
  <c r="B188" i="31"/>
  <c r="B187" i="31"/>
  <c r="B183" i="31"/>
  <c r="B182" i="31"/>
  <c r="B181" i="31"/>
  <c r="B180" i="31"/>
  <c r="B177" i="31"/>
  <c r="B176" i="31"/>
  <c r="B175" i="31"/>
  <c r="B174" i="31"/>
  <c r="B173" i="31"/>
  <c r="B145" i="31"/>
  <c r="B132" i="31"/>
  <c r="B131" i="31"/>
  <c r="B125" i="31"/>
  <c r="B124" i="31"/>
  <c r="B120" i="31"/>
  <c r="B119" i="31"/>
  <c r="B118" i="31"/>
  <c r="B117" i="31"/>
  <c r="B111" i="31"/>
  <c r="B110" i="31"/>
  <c r="B105" i="31"/>
  <c r="B104" i="31"/>
  <c r="B103" i="31"/>
  <c r="B97" i="31"/>
  <c r="B96" i="31"/>
  <c r="B91" i="31"/>
  <c r="B90" i="31"/>
  <c r="B89" i="31"/>
  <c r="B84" i="31"/>
  <c r="B83" i="31"/>
  <c r="B82" i="31"/>
  <c r="B78" i="31"/>
  <c r="B77" i="31"/>
  <c r="B76" i="31"/>
  <c r="B75" i="31"/>
  <c r="B69" i="31"/>
  <c r="B68" i="31"/>
  <c r="B65" i="31"/>
  <c r="B64" i="31"/>
  <c r="B63" i="31"/>
  <c r="B62" i="31"/>
  <c r="B61" i="31"/>
  <c r="B58" i="31"/>
  <c r="B57" i="31"/>
  <c r="B56" i="31"/>
  <c r="B55" i="31"/>
  <c r="B51" i="31"/>
  <c r="B50" i="31"/>
  <c r="B49" i="31"/>
  <c r="B48" i="31"/>
  <c r="B47" i="31"/>
  <c r="B33" i="31"/>
  <c r="B28" i="31"/>
  <c r="B27" i="31"/>
  <c r="B21" i="31"/>
  <c r="B20" i="31"/>
  <c r="B19" i="31"/>
  <c r="B13" i="31"/>
  <c r="B12" i="31"/>
  <c r="B7" i="31"/>
  <c r="B6" i="31"/>
  <c r="B5" i="31"/>
  <c r="B560" i="23"/>
  <c r="B527" i="23"/>
  <c r="B491" i="23"/>
  <c r="B442" i="23"/>
  <c r="B441" i="23"/>
  <c r="B184" i="23"/>
  <c r="B556" i="23"/>
  <c r="B534" i="23"/>
  <c r="B238" i="23"/>
  <c r="B134" i="23"/>
  <c r="B96" i="23"/>
  <c r="B97" i="23"/>
  <c r="B98" i="23"/>
  <c r="B99" i="23"/>
  <c r="B56" i="23"/>
  <c r="B55" i="23"/>
  <c r="B54" i="23"/>
  <c r="B51" i="23"/>
  <c r="B50" i="23"/>
  <c r="B49" i="23"/>
  <c r="B48" i="23"/>
  <c r="B61" i="23"/>
  <c r="B62" i="23"/>
  <c r="B63" i="23"/>
  <c r="B64" i="23"/>
  <c r="B65" i="23"/>
  <c r="B69" i="23"/>
  <c r="B70" i="23"/>
  <c r="B71" i="23"/>
  <c r="B89" i="23"/>
  <c r="B90" i="23"/>
  <c r="B91" i="23"/>
  <c r="B92" i="23"/>
  <c r="B93" i="23"/>
  <c r="B103" i="23"/>
  <c r="B104" i="23"/>
  <c r="B105" i="23"/>
  <c r="B106" i="23"/>
  <c r="B119" i="23"/>
  <c r="B118" i="23"/>
  <c r="B117" i="23"/>
  <c r="B131" i="23"/>
  <c r="B132" i="23"/>
  <c r="B133" i="23"/>
  <c r="B138" i="23"/>
  <c r="B139" i="23"/>
  <c r="B140" i="23"/>
  <c r="B173" i="23"/>
  <c r="B174" i="23"/>
  <c r="O177" i="23"/>
  <c r="B175" i="23"/>
  <c r="B176" i="23"/>
  <c r="B177" i="23"/>
  <c r="B180" i="23"/>
  <c r="B181" i="23"/>
  <c r="B182" i="23"/>
  <c r="B183" i="23"/>
  <c r="B187" i="23"/>
  <c r="B188" i="23"/>
  <c r="B189" i="23"/>
  <c r="B190" i="23"/>
  <c r="B191" i="23"/>
  <c r="B194" i="23"/>
  <c r="B195" i="23"/>
  <c r="B196" i="23"/>
  <c r="B197" i="23"/>
  <c r="B201" i="23"/>
  <c r="B202" i="23"/>
  <c r="B203" i="23"/>
  <c r="B204" i="23"/>
  <c r="B205" i="23"/>
  <c r="B208" i="23"/>
  <c r="B209" i="23"/>
  <c r="B210" i="23"/>
  <c r="B211" i="23"/>
  <c r="B212" i="23"/>
  <c r="B215" i="23"/>
  <c r="B216" i="23"/>
  <c r="B217" i="23"/>
  <c r="B218" i="23"/>
  <c r="B219" i="23"/>
  <c r="B222" i="23"/>
  <c r="B223" i="23"/>
  <c r="B224" i="23"/>
  <c r="B225" i="23"/>
  <c r="B229" i="23"/>
  <c r="B230" i="23"/>
  <c r="B231" i="23"/>
  <c r="B232" i="23"/>
  <c r="B233" i="23"/>
  <c r="B236" i="23"/>
  <c r="B237" i="23"/>
  <c r="B239" i="23"/>
  <c r="B240" i="23"/>
  <c r="B245" i="23"/>
  <c r="B244" i="23"/>
  <c r="B243" i="23"/>
  <c r="B250" i="23"/>
  <c r="B252" i="23"/>
  <c r="B152" i="23"/>
  <c r="B147" i="23"/>
  <c r="B146" i="23"/>
  <c r="B145" i="23"/>
  <c r="B120" i="23"/>
  <c r="B124" i="23"/>
  <c r="B125" i="23"/>
  <c r="B126" i="23"/>
  <c r="B111" i="23"/>
  <c r="B110" i="23"/>
  <c r="B75" i="23"/>
  <c r="B76" i="23"/>
  <c r="B77" i="23"/>
  <c r="B78" i="23"/>
  <c r="B82" i="23"/>
  <c r="B84" i="23"/>
  <c r="B83" i="23"/>
  <c r="B72" i="23"/>
  <c r="B68" i="23"/>
  <c r="B57" i="23"/>
  <c r="B35" i="23"/>
  <c r="O6" i="31"/>
  <c r="B575" i="23"/>
  <c r="B574" i="23"/>
  <c r="B568" i="23"/>
  <c r="B561" i="23"/>
  <c r="B555" i="23"/>
  <c r="B554" i="23"/>
  <c r="B553" i="23"/>
  <c r="B546" i="23"/>
  <c r="B542" i="23"/>
  <c r="B541" i="23"/>
  <c r="B540" i="23"/>
  <c r="B539" i="23"/>
  <c r="B535" i="23"/>
  <c r="B533" i="23"/>
  <c r="B532" i="23"/>
  <c r="B529" i="23"/>
  <c r="B528" i="23"/>
  <c r="B526" i="23"/>
  <c r="B525" i="23"/>
  <c r="B512" i="23"/>
  <c r="B513" i="23"/>
  <c r="B514" i="23"/>
  <c r="B518" i="23"/>
  <c r="B519" i="23"/>
  <c r="B520" i="23"/>
  <c r="B505" i="23"/>
  <c r="B504" i="23"/>
  <c r="B499" i="23"/>
  <c r="B498" i="23"/>
  <c r="B497" i="23"/>
  <c r="B494" i="23"/>
  <c r="B493" i="23"/>
  <c r="B492" i="23"/>
  <c r="B490" i="23"/>
  <c r="B487" i="23"/>
  <c r="B486" i="23"/>
  <c r="B485" i="23"/>
  <c r="B484" i="23"/>
  <c r="B483" i="23"/>
  <c r="B435" i="23"/>
  <c r="B424" i="23"/>
  <c r="B423" i="23"/>
  <c r="B422" i="23"/>
  <c r="B421" i="23"/>
  <c r="B420" i="23"/>
  <c r="B417" i="23"/>
  <c r="B416" i="23"/>
  <c r="B415" i="23"/>
  <c r="B414" i="23"/>
  <c r="B413" i="23"/>
  <c r="B393" i="23"/>
  <c r="B392" i="23"/>
  <c r="B386" i="23"/>
  <c r="B385" i="23"/>
  <c r="B380" i="23"/>
  <c r="B379" i="23"/>
  <c r="B378" i="23"/>
  <c r="B567" i="23"/>
  <c r="B511" i="23"/>
  <c r="B448" i="23"/>
  <c r="B464" i="23"/>
  <c r="B463" i="23"/>
  <c r="B462" i="23"/>
  <c r="B458" i="23"/>
  <c r="B457" i="23"/>
  <c r="B455" i="23"/>
  <c r="B469" i="23"/>
  <c r="B470" i="23"/>
  <c r="B476" i="23"/>
  <c r="B434" i="23"/>
  <c r="B430" i="23"/>
  <c r="B429" i="23"/>
  <c r="O431" i="23"/>
  <c r="B428" i="23"/>
  <c r="B427" i="23"/>
  <c r="B374" i="23"/>
  <c r="B373" i="23"/>
  <c r="B372" i="23"/>
  <c r="B371" i="23"/>
  <c r="B160" i="23"/>
  <c r="B159" i="23"/>
  <c r="B407" i="23"/>
  <c r="B401" i="23"/>
  <c r="B400" i="23"/>
  <c r="B399" i="23"/>
  <c r="B47" i="23"/>
  <c r="B343" i="23"/>
  <c r="B315" i="23"/>
  <c r="B309" i="23"/>
  <c r="B308" i="23"/>
  <c r="B303" i="23"/>
  <c r="B302" i="23"/>
  <c r="B301" i="23"/>
  <c r="B34" i="23"/>
  <c r="B33" i="23"/>
  <c r="B330" i="23"/>
  <c r="B329" i="23"/>
  <c r="B30" i="23"/>
  <c r="B29" i="23"/>
  <c r="B28" i="23"/>
  <c r="B27" i="23"/>
  <c r="B26" i="23"/>
  <c r="B23" i="23"/>
  <c r="B22" i="23"/>
  <c r="B21" i="23"/>
  <c r="B20" i="23"/>
  <c r="B19" i="23"/>
  <c r="B15" i="23"/>
  <c r="B14" i="23"/>
  <c r="B13" i="23"/>
  <c r="B12" i="23"/>
  <c r="B9" i="23"/>
  <c r="B8" i="23"/>
  <c r="O9" i="23"/>
  <c r="B7" i="23"/>
  <c r="B6" i="23"/>
  <c r="B5" i="23"/>
  <c r="O115" i="31" l="1"/>
  <c r="O114" i="31"/>
  <c r="O113" i="31"/>
  <c r="O112" i="31"/>
  <c r="O111" i="31"/>
  <c r="O110" i="31"/>
  <c r="E6" i="31"/>
  <c r="F6" i="31"/>
  <c r="G6" i="31"/>
  <c r="H6" i="31"/>
  <c r="I6" i="31"/>
  <c r="J6" i="31"/>
  <c r="E7" i="31"/>
  <c r="F7" i="31"/>
  <c r="G7" i="31"/>
  <c r="H7" i="31"/>
  <c r="I7" i="31"/>
  <c r="J7" i="31"/>
  <c r="E8" i="31"/>
  <c r="F8" i="31"/>
  <c r="G8" i="31"/>
  <c r="H8" i="31"/>
  <c r="I8" i="31"/>
  <c r="J8" i="31"/>
  <c r="E9" i="31"/>
  <c r="F9" i="31"/>
  <c r="G9" i="31"/>
  <c r="H9" i="31"/>
  <c r="I9" i="31"/>
  <c r="J9" i="31"/>
  <c r="F5" i="31"/>
  <c r="G5" i="31"/>
  <c r="H5" i="31"/>
  <c r="I5" i="31"/>
  <c r="J5" i="31"/>
  <c r="E5" i="31"/>
  <c r="M5" i="23" l="1"/>
  <c r="O115" i="23" l="1"/>
  <c r="O114" i="23"/>
  <c r="O113" i="23"/>
  <c r="O112" i="23"/>
  <c r="O111" i="23"/>
  <c r="O110" i="23"/>
  <c r="J579" i="23"/>
  <c r="I579" i="23"/>
  <c r="H579" i="23"/>
  <c r="G579" i="23"/>
  <c r="F579" i="23"/>
  <c r="E579" i="23"/>
  <c r="J578" i="23"/>
  <c r="I578" i="23"/>
  <c r="H578" i="23"/>
  <c r="G578" i="23"/>
  <c r="F578" i="23"/>
  <c r="E578" i="23"/>
  <c r="J577" i="23"/>
  <c r="I577" i="23"/>
  <c r="H577" i="23"/>
  <c r="G577" i="23"/>
  <c r="F577" i="23"/>
  <c r="E577" i="23"/>
  <c r="J576" i="23"/>
  <c r="I576" i="23"/>
  <c r="H576" i="23"/>
  <c r="G576" i="23"/>
  <c r="F576" i="23"/>
  <c r="E576" i="23"/>
  <c r="J575" i="23"/>
  <c r="I575" i="23"/>
  <c r="H575" i="23"/>
  <c r="G575" i="23"/>
  <c r="F575" i="23"/>
  <c r="E575" i="23"/>
  <c r="J574" i="23"/>
  <c r="I574" i="23"/>
  <c r="H574" i="23"/>
  <c r="G574" i="23"/>
  <c r="F574" i="23"/>
  <c r="E574" i="23"/>
  <c r="J572" i="23"/>
  <c r="I572" i="23"/>
  <c r="H572" i="23"/>
  <c r="G572" i="23"/>
  <c r="F572" i="23"/>
  <c r="E572" i="23"/>
  <c r="J571" i="23"/>
  <c r="I571" i="23"/>
  <c r="H571" i="23"/>
  <c r="G571" i="23"/>
  <c r="F571" i="23"/>
  <c r="E571" i="23"/>
  <c r="J570" i="23"/>
  <c r="I570" i="23"/>
  <c r="H570" i="23"/>
  <c r="G570" i="23"/>
  <c r="F570" i="23"/>
  <c r="E570" i="23"/>
  <c r="J569" i="23"/>
  <c r="I569" i="23"/>
  <c r="H569" i="23"/>
  <c r="G569" i="23"/>
  <c r="F569" i="23"/>
  <c r="E569" i="23"/>
  <c r="J568" i="23"/>
  <c r="I568" i="23"/>
  <c r="H568" i="23"/>
  <c r="G568" i="23"/>
  <c r="F568" i="23"/>
  <c r="E568" i="23"/>
  <c r="J567" i="23"/>
  <c r="I567" i="23"/>
  <c r="H567" i="23"/>
  <c r="G567" i="23"/>
  <c r="F567" i="23"/>
  <c r="E567" i="23"/>
  <c r="J565" i="23"/>
  <c r="I565" i="23"/>
  <c r="H565" i="23"/>
  <c r="G565" i="23"/>
  <c r="F565" i="23"/>
  <c r="E565" i="23"/>
  <c r="J564" i="23"/>
  <c r="I564" i="23"/>
  <c r="H564" i="23"/>
  <c r="G564" i="23"/>
  <c r="F564" i="23"/>
  <c r="E564" i="23"/>
  <c r="J563" i="23"/>
  <c r="I563" i="23"/>
  <c r="H563" i="23"/>
  <c r="G563" i="23"/>
  <c r="F563" i="23"/>
  <c r="E563" i="23"/>
  <c r="J562" i="23"/>
  <c r="I562" i="23"/>
  <c r="H562" i="23"/>
  <c r="G562" i="23"/>
  <c r="F562" i="23"/>
  <c r="E562" i="23"/>
  <c r="J561" i="23"/>
  <c r="I561" i="23"/>
  <c r="H561" i="23"/>
  <c r="G561" i="23"/>
  <c r="F561" i="23"/>
  <c r="E561" i="23"/>
  <c r="J560" i="23"/>
  <c r="I560" i="23"/>
  <c r="H560" i="23"/>
  <c r="G560" i="23"/>
  <c r="F560" i="23"/>
  <c r="E560" i="23"/>
  <c r="J558" i="23"/>
  <c r="I558" i="23"/>
  <c r="H558" i="23"/>
  <c r="G558" i="23"/>
  <c r="F558" i="23"/>
  <c r="E558" i="23"/>
  <c r="J557" i="23"/>
  <c r="I557" i="23"/>
  <c r="H557" i="23"/>
  <c r="G557" i="23"/>
  <c r="F557" i="23"/>
  <c r="E557" i="23"/>
  <c r="J556" i="23"/>
  <c r="I556" i="23"/>
  <c r="H556" i="23"/>
  <c r="G556" i="23"/>
  <c r="F556" i="23"/>
  <c r="E556" i="23"/>
  <c r="J555" i="23"/>
  <c r="I555" i="23"/>
  <c r="H555" i="23"/>
  <c r="G555" i="23"/>
  <c r="F555" i="23"/>
  <c r="E555" i="23"/>
  <c r="J554" i="23"/>
  <c r="I554" i="23"/>
  <c r="H554" i="23"/>
  <c r="G554" i="23"/>
  <c r="F554" i="23"/>
  <c r="E554" i="23"/>
  <c r="J553" i="23"/>
  <c r="I553" i="23"/>
  <c r="H553" i="23"/>
  <c r="G553" i="23"/>
  <c r="F553" i="23"/>
  <c r="E553" i="23"/>
  <c r="J551" i="23"/>
  <c r="I551" i="23"/>
  <c r="H551" i="23"/>
  <c r="G551" i="23"/>
  <c r="F551" i="23"/>
  <c r="E551" i="23"/>
  <c r="J550" i="23"/>
  <c r="I550" i="23"/>
  <c r="H550" i="23"/>
  <c r="G550" i="23"/>
  <c r="F550" i="23"/>
  <c r="E550" i="23"/>
  <c r="J549" i="23"/>
  <c r="I549" i="23"/>
  <c r="H549" i="23"/>
  <c r="G549" i="23"/>
  <c r="F549" i="23"/>
  <c r="E549" i="23"/>
  <c r="J548" i="23"/>
  <c r="I548" i="23"/>
  <c r="H548" i="23"/>
  <c r="G548" i="23"/>
  <c r="F548" i="23"/>
  <c r="E548" i="23"/>
  <c r="J547" i="23"/>
  <c r="I547" i="23"/>
  <c r="H547" i="23"/>
  <c r="G547" i="23"/>
  <c r="F547" i="23"/>
  <c r="E547" i="23"/>
  <c r="J546" i="23"/>
  <c r="I546" i="23"/>
  <c r="H546" i="23"/>
  <c r="G546" i="23"/>
  <c r="F546" i="23"/>
  <c r="E546" i="23"/>
  <c r="J544" i="23"/>
  <c r="I544" i="23"/>
  <c r="H544" i="23"/>
  <c r="G544" i="23"/>
  <c r="F544" i="23"/>
  <c r="E544" i="23"/>
  <c r="J543" i="23"/>
  <c r="I543" i="23"/>
  <c r="H543" i="23"/>
  <c r="G543" i="23"/>
  <c r="F543" i="23"/>
  <c r="E543" i="23"/>
  <c r="J542" i="23"/>
  <c r="I542" i="23"/>
  <c r="H542" i="23"/>
  <c r="G542" i="23"/>
  <c r="F542" i="23"/>
  <c r="E542" i="23"/>
  <c r="J541" i="23"/>
  <c r="I541" i="23"/>
  <c r="H541" i="23"/>
  <c r="G541" i="23"/>
  <c r="F541" i="23"/>
  <c r="E541" i="23"/>
  <c r="J540" i="23"/>
  <c r="I540" i="23"/>
  <c r="H540" i="23"/>
  <c r="G540" i="23"/>
  <c r="F540" i="23"/>
  <c r="E540" i="23"/>
  <c r="J539" i="23"/>
  <c r="I539" i="23"/>
  <c r="H539" i="23"/>
  <c r="G539" i="23"/>
  <c r="F539" i="23"/>
  <c r="E539" i="23"/>
  <c r="J537" i="23"/>
  <c r="I537" i="23"/>
  <c r="H537" i="23"/>
  <c r="G537" i="23"/>
  <c r="F537" i="23"/>
  <c r="E537" i="23"/>
  <c r="J536" i="23"/>
  <c r="I536" i="23"/>
  <c r="H536" i="23"/>
  <c r="G536" i="23"/>
  <c r="F536" i="23"/>
  <c r="E536" i="23"/>
  <c r="J535" i="23"/>
  <c r="I535" i="23"/>
  <c r="H535" i="23"/>
  <c r="G535" i="23"/>
  <c r="F535" i="23"/>
  <c r="E535" i="23"/>
  <c r="J534" i="23"/>
  <c r="I534" i="23"/>
  <c r="H534" i="23"/>
  <c r="G534" i="23"/>
  <c r="F534" i="23"/>
  <c r="E534" i="23"/>
  <c r="J533" i="23"/>
  <c r="I533" i="23"/>
  <c r="H533" i="23"/>
  <c r="G533" i="23"/>
  <c r="F533" i="23"/>
  <c r="E533" i="23"/>
  <c r="J532" i="23"/>
  <c r="I532" i="23"/>
  <c r="H532" i="23"/>
  <c r="G532" i="23"/>
  <c r="F532" i="23"/>
  <c r="E532" i="23"/>
  <c r="J530" i="23"/>
  <c r="I530" i="23"/>
  <c r="H530" i="23"/>
  <c r="G530" i="23"/>
  <c r="F530" i="23"/>
  <c r="E530" i="23"/>
  <c r="J529" i="23"/>
  <c r="I529" i="23"/>
  <c r="H529" i="23"/>
  <c r="G529" i="23"/>
  <c r="F529" i="23"/>
  <c r="E529" i="23"/>
  <c r="J528" i="23"/>
  <c r="I528" i="23"/>
  <c r="H528" i="23"/>
  <c r="G528" i="23"/>
  <c r="F528" i="23"/>
  <c r="E528" i="23"/>
  <c r="J527" i="23"/>
  <c r="I527" i="23"/>
  <c r="H527" i="23"/>
  <c r="G527" i="23"/>
  <c r="F527" i="23"/>
  <c r="E527" i="23"/>
  <c r="J526" i="23"/>
  <c r="I526" i="23"/>
  <c r="H526" i="23"/>
  <c r="G526" i="23"/>
  <c r="F526" i="23"/>
  <c r="E526" i="23"/>
  <c r="J525" i="23"/>
  <c r="I525" i="23"/>
  <c r="H525" i="23"/>
  <c r="G525" i="23"/>
  <c r="F525" i="23"/>
  <c r="E525" i="23"/>
  <c r="J523" i="23"/>
  <c r="I523" i="23"/>
  <c r="H523" i="23"/>
  <c r="G523" i="23"/>
  <c r="F523" i="23"/>
  <c r="E523" i="23"/>
  <c r="J522" i="23"/>
  <c r="I522" i="23"/>
  <c r="H522" i="23"/>
  <c r="G522" i="23"/>
  <c r="F522" i="23"/>
  <c r="E522" i="23"/>
  <c r="J521" i="23"/>
  <c r="I521" i="23"/>
  <c r="H521" i="23"/>
  <c r="G521" i="23"/>
  <c r="F521" i="23"/>
  <c r="E521" i="23"/>
  <c r="J520" i="23"/>
  <c r="I520" i="23"/>
  <c r="H520" i="23"/>
  <c r="G520" i="23"/>
  <c r="F520" i="23"/>
  <c r="E520" i="23"/>
  <c r="J519" i="23"/>
  <c r="I519" i="23"/>
  <c r="H519" i="23"/>
  <c r="G519" i="23"/>
  <c r="F519" i="23"/>
  <c r="E519" i="23"/>
  <c r="J518" i="23"/>
  <c r="I518" i="23"/>
  <c r="H518" i="23"/>
  <c r="G518" i="23"/>
  <c r="F518" i="23"/>
  <c r="E518" i="23"/>
  <c r="J516" i="23"/>
  <c r="I516" i="23"/>
  <c r="H516" i="23"/>
  <c r="G516" i="23"/>
  <c r="F516" i="23"/>
  <c r="E516" i="23"/>
  <c r="J515" i="23"/>
  <c r="I515" i="23"/>
  <c r="H515" i="23"/>
  <c r="G515" i="23"/>
  <c r="F515" i="23"/>
  <c r="E515" i="23"/>
  <c r="J514" i="23"/>
  <c r="I514" i="23"/>
  <c r="H514" i="23"/>
  <c r="G514" i="23"/>
  <c r="F514" i="23"/>
  <c r="E514" i="23"/>
  <c r="J513" i="23"/>
  <c r="I513" i="23"/>
  <c r="H513" i="23"/>
  <c r="G513" i="23"/>
  <c r="F513" i="23"/>
  <c r="E513" i="23"/>
  <c r="J512" i="23"/>
  <c r="I512" i="23"/>
  <c r="H512" i="23"/>
  <c r="G512" i="23"/>
  <c r="F512" i="23"/>
  <c r="E512" i="23"/>
  <c r="J511" i="23"/>
  <c r="I511" i="23"/>
  <c r="H511" i="23"/>
  <c r="G511" i="23"/>
  <c r="F511" i="23"/>
  <c r="E511" i="23"/>
  <c r="J509" i="23"/>
  <c r="I509" i="23"/>
  <c r="H509" i="23"/>
  <c r="G509" i="23"/>
  <c r="F509" i="23"/>
  <c r="E509" i="23"/>
  <c r="J508" i="23"/>
  <c r="I508" i="23"/>
  <c r="H508" i="23"/>
  <c r="G508" i="23"/>
  <c r="F508" i="23"/>
  <c r="E508" i="23"/>
  <c r="J507" i="23"/>
  <c r="I507" i="23"/>
  <c r="H507" i="23"/>
  <c r="G507" i="23"/>
  <c r="F507" i="23"/>
  <c r="E507" i="23"/>
  <c r="J506" i="23"/>
  <c r="I506" i="23"/>
  <c r="H506" i="23"/>
  <c r="G506" i="23"/>
  <c r="F506" i="23"/>
  <c r="E506" i="23"/>
  <c r="J505" i="23"/>
  <c r="I505" i="23"/>
  <c r="H505" i="23"/>
  <c r="G505" i="23"/>
  <c r="F505" i="23"/>
  <c r="E505" i="23"/>
  <c r="J504" i="23"/>
  <c r="I504" i="23"/>
  <c r="H504" i="23"/>
  <c r="G504" i="23"/>
  <c r="F504" i="23"/>
  <c r="E504" i="23"/>
  <c r="J502" i="23"/>
  <c r="I502" i="23"/>
  <c r="H502" i="23"/>
  <c r="G502" i="23"/>
  <c r="F502" i="23"/>
  <c r="E502" i="23"/>
  <c r="J501" i="23"/>
  <c r="I501" i="23"/>
  <c r="H501" i="23"/>
  <c r="G501" i="23"/>
  <c r="F501" i="23"/>
  <c r="E501" i="23"/>
  <c r="J500" i="23"/>
  <c r="I500" i="23"/>
  <c r="H500" i="23"/>
  <c r="G500" i="23"/>
  <c r="F500" i="23"/>
  <c r="E500" i="23"/>
  <c r="J499" i="23"/>
  <c r="I499" i="23"/>
  <c r="H499" i="23"/>
  <c r="G499" i="23"/>
  <c r="F499" i="23"/>
  <c r="E499" i="23"/>
  <c r="J498" i="23"/>
  <c r="I498" i="23"/>
  <c r="H498" i="23"/>
  <c r="G498" i="23"/>
  <c r="F498" i="23"/>
  <c r="E498" i="23"/>
  <c r="J497" i="23"/>
  <c r="I497" i="23"/>
  <c r="H497" i="23"/>
  <c r="G497" i="23"/>
  <c r="F497" i="23"/>
  <c r="E497" i="23"/>
  <c r="J495" i="23"/>
  <c r="I495" i="23"/>
  <c r="H495" i="23"/>
  <c r="G495" i="23"/>
  <c r="F495" i="23"/>
  <c r="E495" i="23"/>
  <c r="J494" i="23"/>
  <c r="I494" i="23"/>
  <c r="H494" i="23"/>
  <c r="G494" i="23"/>
  <c r="F494" i="23"/>
  <c r="E494" i="23"/>
  <c r="J493" i="23"/>
  <c r="I493" i="23"/>
  <c r="H493" i="23"/>
  <c r="G493" i="23"/>
  <c r="F493" i="23"/>
  <c r="E493" i="23"/>
  <c r="J492" i="23"/>
  <c r="I492" i="23"/>
  <c r="H492" i="23"/>
  <c r="G492" i="23"/>
  <c r="F492" i="23"/>
  <c r="E492" i="23"/>
  <c r="J491" i="23"/>
  <c r="I491" i="23"/>
  <c r="H491" i="23"/>
  <c r="G491" i="23"/>
  <c r="F491" i="23"/>
  <c r="E491" i="23"/>
  <c r="J490" i="23"/>
  <c r="I490" i="23"/>
  <c r="H490" i="23"/>
  <c r="G490" i="23"/>
  <c r="F490" i="23"/>
  <c r="E490" i="23"/>
  <c r="J488" i="23"/>
  <c r="I488" i="23"/>
  <c r="H488" i="23"/>
  <c r="G488" i="23"/>
  <c r="F488" i="23"/>
  <c r="E488" i="23"/>
  <c r="J487" i="23"/>
  <c r="I487" i="23"/>
  <c r="H487" i="23"/>
  <c r="G487" i="23"/>
  <c r="F487" i="23"/>
  <c r="E487" i="23"/>
  <c r="J486" i="23"/>
  <c r="I486" i="23"/>
  <c r="H486" i="23"/>
  <c r="G486" i="23"/>
  <c r="F486" i="23"/>
  <c r="E486" i="23"/>
  <c r="J485" i="23"/>
  <c r="I485" i="23"/>
  <c r="H485" i="23"/>
  <c r="G485" i="23"/>
  <c r="F485" i="23"/>
  <c r="E485" i="23"/>
  <c r="J484" i="23"/>
  <c r="I484" i="23"/>
  <c r="H484" i="23"/>
  <c r="G484" i="23"/>
  <c r="F484" i="23"/>
  <c r="E484" i="23"/>
  <c r="J483" i="23"/>
  <c r="I483" i="23"/>
  <c r="H483" i="23"/>
  <c r="G483" i="23"/>
  <c r="F483" i="23"/>
  <c r="E483" i="23"/>
  <c r="J481" i="23"/>
  <c r="I481" i="23"/>
  <c r="H481" i="23"/>
  <c r="G481" i="23"/>
  <c r="F481" i="23"/>
  <c r="E481" i="23"/>
  <c r="J480" i="23"/>
  <c r="I480" i="23"/>
  <c r="H480" i="23"/>
  <c r="G480" i="23"/>
  <c r="F480" i="23"/>
  <c r="E480" i="23"/>
  <c r="J479" i="23"/>
  <c r="I479" i="23"/>
  <c r="H479" i="23"/>
  <c r="G479" i="23"/>
  <c r="F479" i="23"/>
  <c r="E479" i="23"/>
  <c r="J478" i="23"/>
  <c r="I478" i="23"/>
  <c r="H478" i="23"/>
  <c r="G478" i="23"/>
  <c r="F478" i="23"/>
  <c r="E478" i="23"/>
  <c r="J477" i="23"/>
  <c r="I477" i="23"/>
  <c r="H477" i="23"/>
  <c r="G477" i="23"/>
  <c r="F477" i="23"/>
  <c r="E477" i="23"/>
  <c r="J476" i="23"/>
  <c r="I476" i="23"/>
  <c r="H476" i="23"/>
  <c r="G476" i="23"/>
  <c r="F476" i="23"/>
  <c r="E476" i="23"/>
  <c r="J474" i="23"/>
  <c r="I474" i="23"/>
  <c r="H474" i="23"/>
  <c r="G474" i="23"/>
  <c r="F474" i="23"/>
  <c r="E474" i="23"/>
  <c r="J473" i="23"/>
  <c r="I473" i="23"/>
  <c r="H473" i="23"/>
  <c r="G473" i="23"/>
  <c r="F473" i="23"/>
  <c r="E473" i="23"/>
  <c r="J472" i="23"/>
  <c r="I472" i="23"/>
  <c r="H472" i="23"/>
  <c r="G472" i="23"/>
  <c r="F472" i="23"/>
  <c r="E472" i="23"/>
  <c r="J471" i="23"/>
  <c r="I471" i="23"/>
  <c r="H471" i="23"/>
  <c r="G471" i="23"/>
  <c r="F471" i="23"/>
  <c r="E471" i="23"/>
  <c r="J470" i="23"/>
  <c r="I470" i="23"/>
  <c r="H470" i="23"/>
  <c r="G470" i="23"/>
  <c r="F470" i="23"/>
  <c r="E470" i="23"/>
  <c r="J469" i="23"/>
  <c r="I469" i="23"/>
  <c r="H469" i="23"/>
  <c r="G469" i="23"/>
  <c r="F469" i="23"/>
  <c r="E469" i="23"/>
  <c r="J467" i="23"/>
  <c r="I467" i="23"/>
  <c r="H467" i="23"/>
  <c r="G467" i="23"/>
  <c r="F467" i="23"/>
  <c r="E467" i="23"/>
  <c r="J466" i="23"/>
  <c r="I466" i="23"/>
  <c r="H466" i="23"/>
  <c r="G466" i="23"/>
  <c r="F466" i="23"/>
  <c r="E466" i="23"/>
  <c r="J465" i="23"/>
  <c r="I465" i="23"/>
  <c r="H465" i="23"/>
  <c r="G465" i="23"/>
  <c r="F465" i="23"/>
  <c r="E465" i="23"/>
  <c r="J464" i="23"/>
  <c r="I464" i="23"/>
  <c r="H464" i="23"/>
  <c r="G464" i="23"/>
  <c r="F464" i="23"/>
  <c r="E464" i="23"/>
  <c r="J463" i="23"/>
  <c r="I463" i="23"/>
  <c r="H463" i="23"/>
  <c r="G463" i="23"/>
  <c r="F463" i="23"/>
  <c r="E463" i="23"/>
  <c r="J462" i="23"/>
  <c r="I462" i="23"/>
  <c r="H462" i="23"/>
  <c r="G462" i="23"/>
  <c r="F462" i="23"/>
  <c r="E462" i="23"/>
  <c r="J460" i="23"/>
  <c r="I460" i="23"/>
  <c r="H460" i="23"/>
  <c r="G460" i="23"/>
  <c r="F460" i="23"/>
  <c r="E460" i="23"/>
  <c r="J459" i="23"/>
  <c r="I459" i="23"/>
  <c r="H459" i="23"/>
  <c r="G459" i="23"/>
  <c r="F459" i="23"/>
  <c r="E459" i="23"/>
  <c r="J458" i="23"/>
  <c r="I458" i="23"/>
  <c r="H458" i="23"/>
  <c r="G458" i="23"/>
  <c r="F458" i="23"/>
  <c r="E458" i="23"/>
  <c r="J457" i="23"/>
  <c r="I457" i="23"/>
  <c r="H457" i="23"/>
  <c r="G457" i="23"/>
  <c r="F457" i="23"/>
  <c r="E457" i="23"/>
  <c r="J456" i="23"/>
  <c r="I456" i="23"/>
  <c r="H456" i="23"/>
  <c r="G456" i="23"/>
  <c r="F456" i="23"/>
  <c r="E456" i="23"/>
  <c r="J455" i="23"/>
  <c r="I455" i="23"/>
  <c r="H455" i="23"/>
  <c r="G455" i="23"/>
  <c r="F455" i="23"/>
  <c r="E455" i="23"/>
  <c r="J453" i="23"/>
  <c r="I453" i="23"/>
  <c r="H453" i="23"/>
  <c r="G453" i="23"/>
  <c r="F453" i="23"/>
  <c r="E453" i="23"/>
  <c r="J452" i="23"/>
  <c r="I452" i="23"/>
  <c r="H452" i="23"/>
  <c r="G452" i="23"/>
  <c r="F452" i="23"/>
  <c r="E452" i="23"/>
  <c r="J451" i="23"/>
  <c r="I451" i="23"/>
  <c r="H451" i="23"/>
  <c r="G451" i="23"/>
  <c r="F451" i="23"/>
  <c r="E451" i="23"/>
  <c r="J450" i="23"/>
  <c r="I450" i="23"/>
  <c r="H450" i="23"/>
  <c r="G450" i="23"/>
  <c r="F450" i="23"/>
  <c r="E450" i="23"/>
  <c r="J449" i="23"/>
  <c r="I449" i="23"/>
  <c r="H449" i="23"/>
  <c r="G449" i="23"/>
  <c r="F449" i="23"/>
  <c r="E449" i="23"/>
  <c r="J448" i="23"/>
  <c r="I448" i="23"/>
  <c r="H448" i="23"/>
  <c r="G448" i="23"/>
  <c r="F448" i="23"/>
  <c r="E448" i="23"/>
  <c r="J446" i="23"/>
  <c r="I446" i="23"/>
  <c r="H446" i="23"/>
  <c r="G446" i="23"/>
  <c r="F446" i="23"/>
  <c r="E446" i="23"/>
  <c r="J445" i="23"/>
  <c r="I445" i="23"/>
  <c r="H445" i="23"/>
  <c r="G445" i="23"/>
  <c r="F445" i="23"/>
  <c r="E445" i="23"/>
  <c r="J444" i="23"/>
  <c r="I444" i="23"/>
  <c r="H444" i="23"/>
  <c r="G444" i="23"/>
  <c r="F444" i="23"/>
  <c r="E444" i="23"/>
  <c r="J443" i="23"/>
  <c r="I443" i="23"/>
  <c r="H443" i="23"/>
  <c r="G443" i="23"/>
  <c r="F443" i="23"/>
  <c r="E443" i="23"/>
  <c r="J442" i="23"/>
  <c r="I442" i="23"/>
  <c r="H442" i="23"/>
  <c r="G442" i="23"/>
  <c r="F442" i="23"/>
  <c r="E442" i="23"/>
  <c r="J441" i="23"/>
  <c r="I441" i="23"/>
  <c r="H441" i="23"/>
  <c r="G441" i="23"/>
  <c r="F441" i="23"/>
  <c r="E441" i="23"/>
  <c r="J439" i="23"/>
  <c r="I439" i="23"/>
  <c r="H439" i="23"/>
  <c r="G439" i="23"/>
  <c r="F439" i="23"/>
  <c r="E439" i="23"/>
  <c r="J438" i="23"/>
  <c r="I438" i="23"/>
  <c r="H438" i="23"/>
  <c r="G438" i="23"/>
  <c r="F438" i="23"/>
  <c r="E438" i="23"/>
  <c r="J437" i="23"/>
  <c r="I437" i="23"/>
  <c r="H437" i="23"/>
  <c r="G437" i="23"/>
  <c r="F437" i="23"/>
  <c r="E437" i="23"/>
  <c r="J436" i="23"/>
  <c r="I436" i="23"/>
  <c r="H436" i="23"/>
  <c r="G436" i="23"/>
  <c r="F436" i="23"/>
  <c r="E436" i="23"/>
  <c r="J435" i="23"/>
  <c r="I435" i="23"/>
  <c r="H435" i="23"/>
  <c r="G435" i="23"/>
  <c r="F435" i="23"/>
  <c r="E435" i="23"/>
  <c r="J434" i="23"/>
  <c r="I434" i="23"/>
  <c r="H434" i="23"/>
  <c r="G434" i="23"/>
  <c r="F434" i="23"/>
  <c r="E434" i="23"/>
  <c r="J432" i="23"/>
  <c r="I432" i="23"/>
  <c r="H432" i="23"/>
  <c r="G432" i="23"/>
  <c r="F432" i="23"/>
  <c r="E432" i="23"/>
  <c r="J431" i="23"/>
  <c r="I431" i="23"/>
  <c r="H431" i="23"/>
  <c r="G431" i="23"/>
  <c r="F431" i="23"/>
  <c r="E431" i="23"/>
  <c r="J430" i="23"/>
  <c r="I430" i="23"/>
  <c r="H430" i="23"/>
  <c r="G430" i="23"/>
  <c r="F430" i="23"/>
  <c r="E430" i="23"/>
  <c r="J429" i="23"/>
  <c r="I429" i="23"/>
  <c r="H429" i="23"/>
  <c r="G429" i="23"/>
  <c r="F429" i="23"/>
  <c r="E429" i="23"/>
  <c r="J428" i="23"/>
  <c r="I428" i="23"/>
  <c r="H428" i="23"/>
  <c r="G428" i="23"/>
  <c r="F428" i="23"/>
  <c r="E428" i="23"/>
  <c r="J427" i="23"/>
  <c r="I427" i="23"/>
  <c r="H427" i="23"/>
  <c r="G427" i="23"/>
  <c r="F427" i="23"/>
  <c r="E427" i="23"/>
  <c r="J425" i="23"/>
  <c r="I425" i="23"/>
  <c r="H425" i="23"/>
  <c r="G425" i="23"/>
  <c r="F425" i="23"/>
  <c r="E425" i="23"/>
  <c r="J424" i="23"/>
  <c r="I424" i="23"/>
  <c r="H424" i="23"/>
  <c r="G424" i="23"/>
  <c r="F424" i="23"/>
  <c r="E424" i="23"/>
  <c r="J423" i="23"/>
  <c r="I423" i="23"/>
  <c r="H423" i="23"/>
  <c r="G423" i="23"/>
  <c r="F423" i="23"/>
  <c r="E423" i="23"/>
  <c r="J422" i="23"/>
  <c r="I422" i="23"/>
  <c r="H422" i="23"/>
  <c r="G422" i="23"/>
  <c r="F422" i="23"/>
  <c r="E422" i="23"/>
  <c r="J421" i="23"/>
  <c r="I421" i="23"/>
  <c r="H421" i="23"/>
  <c r="G421" i="23"/>
  <c r="F421" i="23"/>
  <c r="E421" i="23"/>
  <c r="J420" i="23"/>
  <c r="I420" i="23"/>
  <c r="H420" i="23"/>
  <c r="G420" i="23"/>
  <c r="F420" i="23"/>
  <c r="E420" i="23"/>
  <c r="J418" i="23"/>
  <c r="I418" i="23"/>
  <c r="H418" i="23"/>
  <c r="G418" i="23"/>
  <c r="F418" i="23"/>
  <c r="E418" i="23"/>
  <c r="J417" i="23"/>
  <c r="I417" i="23"/>
  <c r="H417" i="23"/>
  <c r="G417" i="23"/>
  <c r="F417" i="23"/>
  <c r="E417" i="23"/>
  <c r="J416" i="23"/>
  <c r="I416" i="23"/>
  <c r="H416" i="23"/>
  <c r="G416" i="23"/>
  <c r="F416" i="23"/>
  <c r="E416" i="23"/>
  <c r="J415" i="23"/>
  <c r="I415" i="23"/>
  <c r="H415" i="23"/>
  <c r="G415" i="23"/>
  <c r="F415" i="23"/>
  <c r="E415" i="23"/>
  <c r="J414" i="23"/>
  <c r="I414" i="23"/>
  <c r="H414" i="23"/>
  <c r="G414" i="23"/>
  <c r="F414" i="23"/>
  <c r="E414" i="23"/>
  <c r="J413" i="23"/>
  <c r="I413" i="23"/>
  <c r="H413" i="23"/>
  <c r="G413" i="23"/>
  <c r="F413" i="23"/>
  <c r="E413" i="23"/>
  <c r="J411" i="23"/>
  <c r="I411" i="23"/>
  <c r="H411" i="23"/>
  <c r="G411" i="23"/>
  <c r="F411" i="23"/>
  <c r="E411" i="23"/>
  <c r="J410" i="23"/>
  <c r="I410" i="23"/>
  <c r="H410" i="23"/>
  <c r="G410" i="23"/>
  <c r="F410" i="23"/>
  <c r="E410" i="23"/>
  <c r="J409" i="23"/>
  <c r="I409" i="23"/>
  <c r="H409" i="23"/>
  <c r="G409" i="23"/>
  <c r="F409" i="23"/>
  <c r="E409" i="23"/>
  <c r="J408" i="23"/>
  <c r="I408" i="23"/>
  <c r="H408" i="23"/>
  <c r="G408" i="23"/>
  <c r="F408" i="23"/>
  <c r="E408" i="23"/>
  <c r="J407" i="23"/>
  <c r="I407" i="23"/>
  <c r="H407" i="23"/>
  <c r="G407" i="23"/>
  <c r="F407" i="23"/>
  <c r="E407" i="23"/>
  <c r="J406" i="23"/>
  <c r="I406" i="23"/>
  <c r="H406" i="23"/>
  <c r="G406" i="23"/>
  <c r="F406" i="23"/>
  <c r="E406" i="23"/>
  <c r="J404" i="23"/>
  <c r="I404" i="23"/>
  <c r="H404" i="23"/>
  <c r="G404" i="23"/>
  <c r="F404" i="23"/>
  <c r="E404" i="23"/>
  <c r="J403" i="23"/>
  <c r="I403" i="23"/>
  <c r="H403" i="23"/>
  <c r="G403" i="23"/>
  <c r="F403" i="23"/>
  <c r="E403" i="23"/>
  <c r="J402" i="23"/>
  <c r="I402" i="23"/>
  <c r="H402" i="23"/>
  <c r="G402" i="23"/>
  <c r="F402" i="23"/>
  <c r="E402" i="23"/>
  <c r="J401" i="23"/>
  <c r="I401" i="23"/>
  <c r="H401" i="23"/>
  <c r="G401" i="23"/>
  <c r="F401" i="23"/>
  <c r="E401" i="23"/>
  <c r="J400" i="23"/>
  <c r="I400" i="23"/>
  <c r="H400" i="23"/>
  <c r="G400" i="23"/>
  <c r="F400" i="23"/>
  <c r="E400" i="23"/>
  <c r="J399" i="23"/>
  <c r="I399" i="23"/>
  <c r="H399" i="23"/>
  <c r="G399" i="23"/>
  <c r="F399" i="23"/>
  <c r="E399" i="23"/>
  <c r="J397" i="23"/>
  <c r="I397" i="23"/>
  <c r="H397" i="23"/>
  <c r="G397" i="23"/>
  <c r="F397" i="23"/>
  <c r="E397" i="23"/>
  <c r="J396" i="23"/>
  <c r="I396" i="23"/>
  <c r="H396" i="23"/>
  <c r="G396" i="23"/>
  <c r="F396" i="23"/>
  <c r="E396" i="23"/>
  <c r="J395" i="23"/>
  <c r="I395" i="23"/>
  <c r="H395" i="23"/>
  <c r="G395" i="23"/>
  <c r="F395" i="23"/>
  <c r="E395" i="23"/>
  <c r="J394" i="23"/>
  <c r="I394" i="23"/>
  <c r="H394" i="23"/>
  <c r="G394" i="23"/>
  <c r="F394" i="23"/>
  <c r="E394" i="23"/>
  <c r="J393" i="23"/>
  <c r="I393" i="23"/>
  <c r="H393" i="23"/>
  <c r="G393" i="23"/>
  <c r="F393" i="23"/>
  <c r="E393" i="23"/>
  <c r="J392" i="23"/>
  <c r="I392" i="23"/>
  <c r="H392" i="23"/>
  <c r="G392" i="23"/>
  <c r="F392" i="23"/>
  <c r="E392" i="23"/>
  <c r="J390" i="23"/>
  <c r="I390" i="23"/>
  <c r="H390" i="23"/>
  <c r="G390" i="23"/>
  <c r="F390" i="23"/>
  <c r="E390" i="23"/>
  <c r="J389" i="23"/>
  <c r="I389" i="23"/>
  <c r="H389" i="23"/>
  <c r="G389" i="23"/>
  <c r="F389" i="23"/>
  <c r="E389" i="23"/>
  <c r="J388" i="23"/>
  <c r="I388" i="23"/>
  <c r="H388" i="23"/>
  <c r="G388" i="23"/>
  <c r="F388" i="23"/>
  <c r="E388" i="23"/>
  <c r="J387" i="23"/>
  <c r="I387" i="23"/>
  <c r="H387" i="23"/>
  <c r="G387" i="23"/>
  <c r="F387" i="23"/>
  <c r="E387" i="23"/>
  <c r="J386" i="23"/>
  <c r="I386" i="23"/>
  <c r="H386" i="23"/>
  <c r="G386" i="23"/>
  <c r="F386" i="23"/>
  <c r="E386" i="23"/>
  <c r="J385" i="23"/>
  <c r="I385" i="23"/>
  <c r="H385" i="23"/>
  <c r="G385" i="23"/>
  <c r="F385" i="23"/>
  <c r="E385" i="23"/>
  <c r="J383" i="23"/>
  <c r="I383" i="23"/>
  <c r="H383" i="23"/>
  <c r="G383" i="23"/>
  <c r="F383" i="23"/>
  <c r="E383" i="23"/>
  <c r="J382" i="23"/>
  <c r="I382" i="23"/>
  <c r="H382" i="23"/>
  <c r="G382" i="23"/>
  <c r="F382" i="23"/>
  <c r="E382" i="23"/>
  <c r="J381" i="23"/>
  <c r="I381" i="23"/>
  <c r="H381" i="23"/>
  <c r="G381" i="23"/>
  <c r="F381" i="23"/>
  <c r="E381" i="23"/>
  <c r="J380" i="23"/>
  <c r="I380" i="23"/>
  <c r="H380" i="23"/>
  <c r="G380" i="23"/>
  <c r="F380" i="23"/>
  <c r="E380" i="23"/>
  <c r="J379" i="23"/>
  <c r="I379" i="23"/>
  <c r="H379" i="23"/>
  <c r="G379" i="23"/>
  <c r="F379" i="23"/>
  <c r="E379" i="23"/>
  <c r="J378" i="23"/>
  <c r="I378" i="23"/>
  <c r="H378" i="23"/>
  <c r="G378" i="23"/>
  <c r="F378" i="23"/>
  <c r="E378" i="23"/>
  <c r="J376" i="23"/>
  <c r="I376" i="23"/>
  <c r="H376" i="23"/>
  <c r="G376" i="23"/>
  <c r="F376" i="23"/>
  <c r="E376" i="23"/>
  <c r="J375" i="23"/>
  <c r="I375" i="23"/>
  <c r="H375" i="23"/>
  <c r="G375" i="23"/>
  <c r="F375" i="23"/>
  <c r="E375" i="23"/>
  <c r="J374" i="23"/>
  <c r="I374" i="23"/>
  <c r="H374" i="23"/>
  <c r="G374" i="23"/>
  <c r="F374" i="23"/>
  <c r="E374" i="23"/>
  <c r="J373" i="23"/>
  <c r="I373" i="23"/>
  <c r="H373" i="23"/>
  <c r="G373" i="23"/>
  <c r="F373" i="23"/>
  <c r="E373" i="23"/>
  <c r="J372" i="23"/>
  <c r="I372" i="23"/>
  <c r="H372" i="23"/>
  <c r="G372" i="23"/>
  <c r="F372" i="23"/>
  <c r="E372" i="23"/>
  <c r="J371" i="23"/>
  <c r="I371" i="23"/>
  <c r="H371" i="23"/>
  <c r="G371" i="23"/>
  <c r="F371" i="23"/>
  <c r="E371" i="23"/>
  <c r="J369" i="23"/>
  <c r="I369" i="23"/>
  <c r="H369" i="23"/>
  <c r="G369" i="23"/>
  <c r="F369" i="23"/>
  <c r="E369" i="23"/>
  <c r="J368" i="23"/>
  <c r="I368" i="23"/>
  <c r="H368" i="23"/>
  <c r="G368" i="23"/>
  <c r="F368" i="23"/>
  <c r="E368" i="23"/>
  <c r="J367" i="23"/>
  <c r="I367" i="23"/>
  <c r="H367" i="23"/>
  <c r="G367" i="23"/>
  <c r="F367" i="23"/>
  <c r="E367" i="23"/>
  <c r="J366" i="23"/>
  <c r="I366" i="23"/>
  <c r="H366" i="23"/>
  <c r="G366" i="23"/>
  <c r="F366" i="23"/>
  <c r="E366" i="23"/>
  <c r="J365" i="23"/>
  <c r="I365" i="23"/>
  <c r="H365" i="23"/>
  <c r="G365" i="23"/>
  <c r="F365" i="23"/>
  <c r="E365" i="23"/>
  <c r="J364" i="23"/>
  <c r="I364" i="23"/>
  <c r="H364" i="23"/>
  <c r="G364" i="23"/>
  <c r="F364" i="23"/>
  <c r="E364" i="23"/>
  <c r="J362" i="23"/>
  <c r="I362" i="23"/>
  <c r="H362" i="23"/>
  <c r="G362" i="23"/>
  <c r="F362" i="23"/>
  <c r="E362" i="23"/>
  <c r="J361" i="23"/>
  <c r="I361" i="23"/>
  <c r="H361" i="23"/>
  <c r="G361" i="23"/>
  <c r="F361" i="23"/>
  <c r="E361" i="23"/>
  <c r="J360" i="23"/>
  <c r="I360" i="23"/>
  <c r="H360" i="23"/>
  <c r="G360" i="23"/>
  <c r="F360" i="23"/>
  <c r="E360" i="23"/>
  <c r="J359" i="23"/>
  <c r="I359" i="23"/>
  <c r="H359" i="23"/>
  <c r="G359" i="23"/>
  <c r="F359" i="23"/>
  <c r="E359" i="23"/>
  <c r="J358" i="23"/>
  <c r="I358" i="23"/>
  <c r="H358" i="23"/>
  <c r="G358" i="23"/>
  <c r="F358" i="23"/>
  <c r="E358" i="23"/>
  <c r="J357" i="23"/>
  <c r="I357" i="23"/>
  <c r="H357" i="23"/>
  <c r="G357" i="23"/>
  <c r="F357" i="23"/>
  <c r="E357" i="23"/>
  <c r="J355" i="23"/>
  <c r="I355" i="23"/>
  <c r="H355" i="23"/>
  <c r="G355" i="23"/>
  <c r="F355" i="23"/>
  <c r="E355" i="23"/>
  <c r="J354" i="23"/>
  <c r="I354" i="23"/>
  <c r="H354" i="23"/>
  <c r="G354" i="23"/>
  <c r="F354" i="23"/>
  <c r="E354" i="23"/>
  <c r="J353" i="23"/>
  <c r="I353" i="23"/>
  <c r="H353" i="23"/>
  <c r="G353" i="23"/>
  <c r="F353" i="23"/>
  <c r="E353" i="23"/>
  <c r="J352" i="23"/>
  <c r="I352" i="23"/>
  <c r="H352" i="23"/>
  <c r="G352" i="23"/>
  <c r="F352" i="23"/>
  <c r="E352" i="23"/>
  <c r="J351" i="23"/>
  <c r="I351" i="23"/>
  <c r="H351" i="23"/>
  <c r="G351" i="23"/>
  <c r="F351" i="23"/>
  <c r="E351" i="23"/>
  <c r="J350" i="23"/>
  <c r="I350" i="23"/>
  <c r="H350" i="23"/>
  <c r="G350" i="23"/>
  <c r="F350" i="23"/>
  <c r="E350" i="23"/>
  <c r="J348" i="23"/>
  <c r="I348" i="23"/>
  <c r="H348" i="23"/>
  <c r="G348" i="23"/>
  <c r="F348" i="23"/>
  <c r="E348" i="23"/>
  <c r="J347" i="23"/>
  <c r="I347" i="23"/>
  <c r="H347" i="23"/>
  <c r="G347" i="23"/>
  <c r="F347" i="23"/>
  <c r="E347" i="23"/>
  <c r="J346" i="23"/>
  <c r="I346" i="23"/>
  <c r="H346" i="23"/>
  <c r="G346" i="23"/>
  <c r="F346" i="23"/>
  <c r="E346" i="23"/>
  <c r="J345" i="23"/>
  <c r="I345" i="23"/>
  <c r="H345" i="23"/>
  <c r="G345" i="23"/>
  <c r="F345" i="23"/>
  <c r="E345" i="23"/>
  <c r="J344" i="23"/>
  <c r="I344" i="23"/>
  <c r="H344" i="23"/>
  <c r="G344" i="23"/>
  <c r="F344" i="23"/>
  <c r="E344" i="23"/>
  <c r="J343" i="23"/>
  <c r="I343" i="23"/>
  <c r="H343" i="23"/>
  <c r="G343" i="23"/>
  <c r="F343" i="23"/>
  <c r="E343" i="23"/>
  <c r="J341" i="23"/>
  <c r="I341" i="23"/>
  <c r="H341" i="23"/>
  <c r="G341" i="23"/>
  <c r="F341" i="23"/>
  <c r="E341" i="23"/>
  <c r="J340" i="23"/>
  <c r="I340" i="23"/>
  <c r="H340" i="23"/>
  <c r="G340" i="23"/>
  <c r="F340" i="23"/>
  <c r="E340" i="23"/>
  <c r="J339" i="23"/>
  <c r="I339" i="23"/>
  <c r="H339" i="23"/>
  <c r="G339" i="23"/>
  <c r="F339" i="23"/>
  <c r="E339" i="23"/>
  <c r="J338" i="23"/>
  <c r="I338" i="23"/>
  <c r="H338" i="23"/>
  <c r="G338" i="23"/>
  <c r="F338" i="23"/>
  <c r="E338" i="23"/>
  <c r="J337" i="23"/>
  <c r="I337" i="23"/>
  <c r="H337" i="23"/>
  <c r="G337" i="23"/>
  <c r="F337" i="23"/>
  <c r="E337" i="23"/>
  <c r="J336" i="23"/>
  <c r="I336" i="23"/>
  <c r="H336" i="23"/>
  <c r="G336" i="23"/>
  <c r="F336" i="23"/>
  <c r="E336" i="23"/>
  <c r="J334" i="23"/>
  <c r="I334" i="23"/>
  <c r="H334" i="23"/>
  <c r="G334" i="23"/>
  <c r="F334" i="23"/>
  <c r="E334" i="23"/>
  <c r="J333" i="23"/>
  <c r="I333" i="23"/>
  <c r="H333" i="23"/>
  <c r="G333" i="23"/>
  <c r="F333" i="23"/>
  <c r="E333" i="23"/>
  <c r="J332" i="23"/>
  <c r="I332" i="23"/>
  <c r="H332" i="23"/>
  <c r="G332" i="23"/>
  <c r="F332" i="23"/>
  <c r="E332" i="23"/>
  <c r="J331" i="23"/>
  <c r="I331" i="23"/>
  <c r="H331" i="23"/>
  <c r="G331" i="23"/>
  <c r="F331" i="23"/>
  <c r="E331" i="23"/>
  <c r="J330" i="23"/>
  <c r="I330" i="23"/>
  <c r="H330" i="23"/>
  <c r="G330" i="23"/>
  <c r="F330" i="23"/>
  <c r="E330" i="23"/>
  <c r="J329" i="23"/>
  <c r="I329" i="23"/>
  <c r="H329" i="23"/>
  <c r="G329" i="23"/>
  <c r="F329" i="23"/>
  <c r="E329" i="23"/>
  <c r="J327" i="23"/>
  <c r="I327" i="23"/>
  <c r="H327" i="23"/>
  <c r="G327" i="23"/>
  <c r="F327" i="23"/>
  <c r="E327" i="23"/>
  <c r="J326" i="23"/>
  <c r="I326" i="23"/>
  <c r="H326" i="23"/>
  <c r="G326" i="23"/>
  <c r="F326" i="23"/>
  <c r="E326" i="23"/>
  <c r="J325" i="23"/>
  <c r="I325" i="23"/>
  <c r="H325" i="23"/>
  <c r="G325" i="23"/>
  <c r="F325" i="23"/>
  <c r="E325" i="23"/>
  <c r="J324" i="23"/>
  <c r="I324" i="23"/>
  <c r="H324" i="23"/>
  <c r="G324" i="23"/>
  <c r="F324" i="23"/>
  <c r="E324" i="23"/>
  <c r="J323" i="23"/>
  <c r="I323" i="23"/>
  <c r="H323" i="23"/>
  <c r="G323" i="23"/>
  <c r="F323" i="23"/>
  <c r="E323" i="23"/>
  <c r="J322" i="23"/>
  <c r="I322" i="23"/>
  <c r="H322" i="23"/>
  <c r="G322" i="23"/>
  <c r="F322" i="23"/>
  <c r="E322" i="23"/>
  <c r="J320" i="23"/>
  <c r="I320" i="23"/>
  <c r="H320" i="23"/>
  <c r="G320" i="23"/>
  <c r="F320" i="23"/>
  <c r="E320" i="23"/>
  <c r="J319" i="23"/>
  <c r="I319" i="23"/>
  <c r="H319" i="23"/>
  <c r="G319" i="23"/>
  <c r="F319" i="23"/>
  <c r="E319" i="23"/>
  <c r="J318" i="23"/>
  <c r="I318" i="23"/>
  <c r="H318" i="23"/>
  <c r="G318" i="23"/>
  <c r="F318" i="23"/>
  <c r="E318" i="23"/>
  <c r="J317" i="23"/>
  <c r="I317" i="23"/>
  <c r="H317" i="23"/>
  <c r="G317" i="23"/>
  <c r="F317" i="23"/>
  <c r="E317" i="23"/>
  <c r="J316" i="23"/>
  <c r="I316" i="23"/>
  <c r="H316" i="23"/>
  <c r="G316" i="23"/>
  <c r="F316" i="23"/>
  <c r="E316" i="23"/>
  <c r="J315" i="23"/>
  <c r="I315" i="23"/>
  <c r="H315" i="23"/>
  <c r="G315" i="23"/>
  <c r="F315" i="23"/>
  <c r="E315" i="23"/>
  <c r="J313" i="23"/>
  <c r="I313" i="23"/>
  <c r="H313" i="23"/>
  <c r="G313" i="23"/>
  <c r="F313" i="23"/>
  <c r="E313" i="23"/>
  <c r="J312" i="23"/>
  <c r="I312" i="23"/>
  <c r="H312" i="23"/>
  <c r="G312" i="23"/>
  <c r="F312" i="23"/>
  <c r="E312" i="23"/>
  <c r="J311" i="23"/>
  <c r="I311" i="23"/>
  <c r="H311" i="23"/>
  <c r="G311" i="23"/>
  <c r="F311" i="23"/>
  <c r="E311" i="23"/>
  <c r="J310" i="23"/>
  <c r="I310" i="23"/>
  <c r="H310" i="23"/>
  <c r="G310" i="23"/>
  <c r="F310" i="23"/>
  <c r="E310" i="23"/>
  <c r="J309" i="23"/>
  <c r="I309" i="23"/>
  <c r="H309" i="23"/>
  <c r="G309" i="23"/>
  <c r="F309" i="23"/>
  <c r="E309" i="23"/>
  <c r="J308" i="23"/>
  <c r="I308" i="23"/>
  <c r="H308" i="23"/>
  <c r="G308" i="23"/>
  <c r="F308" i="23"/>
  <c r="E308" i="23"/>
  <c r="J306" i="23"/>
  <c r="I306" i="23"/>
  <c r="H306" i="23"/>
  <c r="G306" i="23"/>
  <c r="F306" i="23"/>
  <c r="E306" i="23"/>
  <c r="J305" i="23"/>
  <c r="I305" i="23"/>
  <c r="H305" i="23"/>
  <c r="G305" i="23"/>
  <c r="F305" i="23"/>
  <c r="E305" i="23"/>
  <c r="J304" i="23"/>
  <c r="I304" i="23"/>
  <c r="H304" i="23"/>
  <c r="G304" i="23"/>
  <c r="F304" i="23"/>
  <c r="E304" i="23"/>
  <c r="J303" i="23"/>
  <c r="I303" i="23"/>
  <c r="H303" i="23"/>
  <c r="G303" i="23"/>
  <c r="F303" i="23"/>
  <c r="E303" i="23"/>
  <c r="J302" i="23"/>
  <c r="I302" i="23"/>
  <c r="H302" i="23"/>
  <c r="G302" i="23"/>
  <c r="F302" i="23"/>
  <c r="E302" i="23"/>
  <c r="J301" i="23"/>
  <c r="I301" i="23"/>
  <c r="H301" i="23"/>
  <c r="G301" i="23"/>
  <c r="F301" i="23"/>
  <c r="E301" i="23"/>
  <c r="J290" i="23"/>
  <c r="I290" i="23"/>
  <c r="H290" i="23"/>
  <c r="G290" i="23"/>
  <c r="F290" i="23"/>
  <c r="E290" i="23"/>
  <c r="J289" i="23"/>
  <c r="I289" i="23"/>
  <c r="H289" i="23"/>
  <c r="G289" i="23"/>
  <c r="F289" i="23"/>
  <c r="E289" i="23"/>
  <c r="J288" i="23"/>
  <c r="I288" i="23"/>
  <c r="H288" i="23"/>
  <c r="G288" i="23"/>
  <c r="F288" i="23"/>
  <c r="E288" i="23"/>
  <c r="J287" i="23"/>
  <c r="I287" i="23"/>
  <c r="H287" i="23"/>
  <c r="G287" i="23"/>
  <c r="F287" i="23"/>
  <c r="E287" i="23"/>
  <c r="J286" i="23"/>
  <c r="I286" i="23"/>
  <c r="H286" i="23"/>
  <c r="G286" i="23"/>
  <c r="F286" i="23"/>
  <c r="E286" i="23"/>
  <c r="J285" i="23"/>
  <c r="I285" i="23"/>
  <c r="H285" i="23"/>
  <c r="G285" i="23"/>
  <c r="F285" i="23"/>
  <c r="E285" i="23"/>
  <c r="J283" i="23"/>
  <c r="I283" i="23"/>
  <c r="H283" i="23"/>
  <c r="G283" i="23"/>
  <c r="F283" i="23"/>
  <c r="E283" i="23"/>
  <c r="J282" i="23"/>
  <c r="I282" i="23"/>
  <c r="H282" i="23"/>
  <c r="G282" i="23"/>
  <c r="F282" i="23"/>
  <c r="E282" i="23"/>
  <c r="J281" i="23"/>
  <c r="I281" i="23"/>
  <c r="H281" i="23"/>
  <c r="G281" i="23"/>
  <c r="F281" i="23"/>
  <c r="E281" i="23"/>
  <c r="J280" i="23"/>
  <c r="I280" i="23"/>
  <c r="H280" i="23"/>
  <c r="G280" i="23"/>
  <c r="F280" i="23"/>
  <c r="E280" i="23"/>
  <c r="J279" i="23"/>
  <c r="I279" i="23"/>
  <c r="H279" i="23"/>
  <c r="G279" i="23"/>
  <c r="F279" i="23"/>
  <c r="E279" i="23"/>
  <c r="J278" i="23"/>
  <c r="I278" i="23"/>
  <c r="H278" i="23"/>
  <c r="G278" i="23"/>
  <c r="F278" i="23"/>
  <c r="E278" i="23"/>
  <c r="J276" i="23"/>
  <c r="I276" i="23"/>
  <c r="H276" i="23"/>
  <c r="G276" i="23"/>
  <c r="F276" i="23"/>
  <c r="E276" i="23"/>
  <c r="J275" i="23"/>
  <c r="I275" i="23"/>
  <c r="H275" i="23"/>
  <c r="G275" i="23"/>
  <c r="F275" i="23"/>
  <c r="E275" i="23"/>
  <c r="J274" i="23"/>
  <c r="I274" i="23"/>
  <c r="H274" i="23"/>
  <c r="G274" i="23"/>
  <c r="F274" i="23"/>
  <c r="E274" i="23"/>
  <c r="J273" i="23"/>
  <c r="I273" i="23"/>
  <c r="H273" i="23"/>
  <c r="G273" i="23"/>
  <c r="F273" i="23"/>
  <c r="E273" i="23"/>
  <c r="J272" i="23"/>
  <c r="I272" i="23"/>
  <c r="H272" i="23"/>
  <c r="G272" i="23"/>
  <c r="F272" i="23"/>
  <c r="E272" i="23"/>
  <c r="J271" i="23"/>
  <c r="I271" i="23"/>
  <c r="H271" i="23"/>
  <c r="G271" i="23"/>
  <c r="F271" i="23"/>
  <c r="E271" i="23"/>
  <c r="J269" i="23"/>
  <c r="I269" i="23"/>
  <c r="H269" i="23"/>
  <c r="G269" i="23"/>
  <c r="F269" i="23"/>
  <c r="E269" i="23"/>
  <c r="J268" i="23"/>
  <c r="I268" i="23"/>
  <c r="H268" i="23"/>
  <c r="G268" i="23"/>
  <c r="F268" i="23"/>
  <c r="E268" i="23"/>
  <c r="J267" i="23"/>
  <c r="I267" i="23"/>
  <c r="H267" i="23"/>
  <c r="G267" i="23"/>
  <c r="F267" i="23"/>
  <c r="E267" i="23"/>
  <c r="J266" i="23"/>
  <c r="I266" i="23"/>
  <c r="H266" i="23"/>
  <c r="G266" i="23"/>
  <c r="F266" i="23"/>
  <c r="E266" i="23"/>
  <c r="J265" i="23"/>
  <c r="I265" i="23"/>
  <c r="H265" i="23"/>
  <c r="G265" i="23"/>
  <c r="F265" i="23"/>
  <c r="E265" i="23"/>
  <c r="J264" i="23"/>
  <c r="I264" i="23"/>
  <c r="H264" i="23"/>
  <c r="G264" i="23"/>
  <c r="F264" i="23"/>
  <c r="E264" i="23"/>
  <c r="J262" i="23"/>
  <c r="I262" i="23"/>
  <c r="H262" i="23"/>
  <c r="G262" i="23"/>
  <c r="F262" i="23"/>
  <c r="E262" i="23"/>
  <c r="J261" i="23"/>
  <c r="I261" i="23"/>
  <c r="H261" i="23"/>
  <c r="G261" i="23"/>
  <c r="F261" i="23"/>
  <c r="E261" i="23"/>
  <c r="J260" i="23"/>
  <c r="I260" i="23"/>
  <c r="H260" i="23"/>
  <c r="G260" i="23"/>
  <c r="F260" i="23"/>
  <c r="E260" i="23"/>
  <c r="J259" i="23"/>
  <c r="I259" i="23"/>
  <c r="H259" i="23"/>
  <c r="G259" i="23"/>
  <c r="F259" i="23"/>
  <c r="E259" i="23"/>
  <c r="J258" i="23"/>
  <c r="I258" i="23"/>
  <c r="H258" i="23"/>
  <c r="G258" i="23"/>
  <c r="F258" i="23"/>
  <c r="E258" i="23"/>
  <c r="J257" i="23"/>
  <c r="I257" i="23"/>
  <c r="H257" i="23"/>
  <c r="G257" i="23"/>
  <c r="F257" i="23"/>
  <c r="E257" i="23"/>
  <c r="J255" i="23"/>
  <c r="I255" i="23"/>
  <c r="H255" i="23"/>
  <c r="G255" i="23"/>
  <c r="F255" i="23"/>
  <c r="E255" i="23"/>
  <c r="J254" i="23"/>
  <c r="I254" i="23"/>
  <c r="H254" i="23"/>
  <c r="G254" i="23"/>
  <c r="F254" i="23"/>
  <c r="E254" i="23"/>
  <c r="J253" i="23"/>
  <c r="I253" i="23"/>
  <c r="H253" i="23"/>
  <c r="G253" i="23"/>
  <c r="F253" i="23"/>
  <c r="E253" i="23"/>
  <c r="J252" i="23"/>
  <c r="I252" i="23"/>
  <c r="H252" i="23"/>
  <c r="G252" i="23"/>
  <c r="F252" i="23"/>
  <c r="E252" i="23"/>
  <c r="J251" i="23"/>
  <c r="I251" i="23"/>
  <c r="H251" i="23"/>
  <c r="G251" i="23"/>
  <c r="F251" i="23"/>
  <c r="E251" i="23"/>
  <c r="J250" i="23"/>
  <c r="I250" i="23"/>
  <c r="H250" i="23"/>
  <c r="G250" i="23"/>
  <c r="F250" i="23"/>
  <c r="E250" i="23"/>
  <c r="J248" i="23"/>
  <c r="I248" i="23"/>
  <c r="H248" i="23"/>
  <c r="G248" i="23"/>
  <c r="F248" i="23"/>
  <c r="E248" i="23"/>
  <c r="J247" i="23"/>
  <c r="I247" i="23"/>
  <c r="H247" i="23"/>
  <c r="G247" i="23"/>
  <c r="F247" i="23"/>
  <c r="E247" i="23"/>
  <c r="J246" i="23"/>
  <c r="I246" i="23"/>
  <c r="H246" i="23"/>
  <c r="G246" i="23"/>
  <c r="F246" i="23"/>
  <c r="E246" i="23"/>
  <c r="J245" i="23"/>
  <c r="I245" i="23"/>
  <c r="H245" i="23"/>
  <c r="G245" i="23"/>
  <c r="F245" i="23"/>
  <c r="E245" i="23"/>
  <c r="J244" i="23"/>
  <c r="I244" i="23"/>
  <c r="H244" i="23"/>
  <c r="G244" i="23"/>
  <c r="F244" i="23"/>
  <c r="E244" i="23"/>
  <c r="J243" i="23"/>
  <c r="I243" i="23"/>
  <c r="H243" i="23"/>
  <c r="G243" i="23"/>
  <c r="F243" i="23"/>
  <c r="E243" i="23"/>
  <c r="J241" i="23"/>
  <c r="I241" i="23"/>
  <c r="H241" i="23"/>
  <c r="G241" i="23"/>
  <c r="F241" i="23"/>
  <c r="E241" i="23"/>
  <c r="J240" i="23"/>
  <c r="I240" i="23"/>
  <c r="H240" i="23"/>
  <c r="G240" i="23"/>
  <c r="F240" i="23"/>
  <c r="E240" i="23"/>
  <c r="J239" i="23"/>
  <c r="I239" i="23"/>
  <c r="H239" i="23"/>
  <c r="G239" i="23"/>
  <c r="F239" i="23"/>
  <c r="E239" i="23"/>
  <c r="J238" i="23"/>
  <c r="I238" i="23"/>
  <c r="H238" i="23"/>
  <c r="G238" i="23"/>
  <c r="F238" i="23"/>
  <c r="E238" i="23"/>
  <c r="J237" i="23"/>
  <c r="I237" i="23"/>
  <c r="H237" i="23"/>
  <c r="G237" i="23"/>
  <c r="F237" i="23"/>
  <c r="E237" i="23"/>
  <c r="J236" i="23"/>
  <c r="I236" i="23"/>
  <c r="H236" i="23"/>
  <c r="G236" i="23"/>
  <c r="F236" i="23"/>
  <c r="E236" i="23"/>
  <c r="J234" i="23"/>
  <c r="I234" i="23"/>
  <c r="H234" i="23"/>
  <c r="G234" i="23"/>
  <c r="F234" i="23"/>
  <c r="E234" i="23"/>
  <c r="J233" i="23"/>
  <c r="I233" i="23"/>
  <c r="H233" i="23"/>
  <c r="G233" i="23"/>
  <c r="F233" i="23"/>
  <c r="E233" i="23"/>
  <c r="J232" i="23"/>
  <c r="I232" i="23"/>
  <c r="H232" i="23"/>
  <c r="G232" i="23"/>
  <c r="F232" i="23"/>
  <c r="E232" i="23"/>
  <c r="J231" i="23"/>
  <c r="I231" i="23"/>
  <c r="H231" i="23"/>
  <c r="G231" i="23"/>
  <c r="F231" i="23"/>
  <c r="E231" i="23"/>
  <c r="J230" i="23"/>
  <c r="I230" i="23"/>
  <c r="H230" i="23"/>
  <c r="G230" i="23"/>
  <c r="F230" i="23"/>
  <c r="E230" i="23"/>
  <c r="J229" i="23"/>
  <c r="I229" i="23"/>
  <c r="H229" i="23"/>
  <c r="G229" i="23"/>
  <c r="F229" i="23"/>
  <c r="E229" i="23"/>
  <c r="J227" i="23"/>
  <c r="I227" i="23"/>
  <c r="H227" i="23"/>
  <c r="G227" i="23"/>
  <c r="F227" i="23"/>
  <c r="E227" i="23"/>
  <c r="J226" i="23"/>
  <c r="I226" i="23"/>
  <c r="H226" i="23"/>
  <c r="G226" i="23"/>
  <c r="F226" i="23"/>
  <c r="E226" i="23"/>
  <c r="J225" i="23"/>
  <c r="I225" i="23"/>
  <c r="H225" i="23"/>
  <c r="G225" i="23"/>
  <c r="F225" i="23"/>
  <c r="E225" i="23"/>
  <c r="J224" i="23"/>
  <c r="I224" i="23"/>
  <c r="H224" i="23"/>
  <c r="G224" i="23"/>
  <c r="F224" i="23"/>
  <c r="E224" i="23"/>
  <c r="J223" i="23"/>
  <c r="I223" i="23"/>
  <c r="H223" i="23"/>
  <c r="G223" i="23"/>
  <c r="F223" i="23"/>
  <c r="E223" i="23"/>
  <c r="J222" i="23"/>
  <c r="I222" i="23"/>
  <c r="H222" i="23"/>
  <c r="G222" i="23"/>
  <c r="F222" i="23"/>
  <c r="E222" i="23"/>
  <c r="J220" i="23"/>
  <c r="I220" i="23"/>
  <c r="H220" i="23"/>
  <c r="G220" i="23"/>
  <c r="F220" i="23"/>
  <c r="E220" i="23"/>
  <c r="J219" i="23"/>
  <c r="I219" i="23"/>
  <c r="H219" i="23"/>
  <c r="G219" i="23"/>
  <c r="F219" i="23"/>
  <c r="E219" i="23"/>
  <c r="J218" i="23"/>
  <c r="I218" i="23"/>
  <c r="H218" i="23"/>
  <c r="G218" i="23"/>
  <c r="F218" i="23"/>
  <c r="E218" i="23"/>
  <c r="J217" i="23"/>
  <c r="I217" i="23"/>
  <c r="H217" i="23"/>
  <c r="G217" i="23"/>
  <c r="F217" i="23"/>
  <c r="E217" i="23"/>
  <c r="J216" i="23"/>
  <c r="I216" i="23"/>
  <c r="H216" i="23"/>
  <c r="G216" i="23"/>
  <c r="F216" i="23"/>
  <c r="E216" i="23"/>
  <c r="J215" i="23"/>
  <c r="I215" i="23"/>
  <c r="H215" i="23"/>
  <c r="G215" i="23"/>
  <c r="F215" i="23"/>
  <c r="E215" i="23"/>
  <c r="J213" i="23"/>
  <c r="I213" i="23"/>
  <c r="H213" i="23"/>
  <c r="G213" i="23"/>
  <c r="F213" i="23"/>
  <c r="E213" i="23"/>
  <c r="J212" i="23"/>
  <c r="I212" i="23"/>
  <c r="H212" i="23"/>
  <c r="G212" i="23"/>
  <c r="F212" i="23"/>
  <c r="E212" i="23"/>
  <c r="J211" i="23"/>
  <c r="I211" i="23"/>
  <c r="H211" i="23"/>
  <c r="G211" i="23"/>
  <c r="F211" i="23"/>
  <c r="E211" i="23"/>
  <c r="J210" i="23"/>
  <c r="I210" i="23"/>
  <c r="H210" i="23"/>
  <c r="G210" i="23"/>
  <c r="F210" i="23"/>
  <c r="E210" i="23"/>
  <c r="J209" i="23"/>
  <c r="I209" i="23"/>
  <c r="H209" i="23"/>
  <c r="G209" i="23"/>
  <c r="F209" i="23"/>
  <c r="E209" i="23"/>
  <c r="J208" i="23"/>
  <c r="I208" i="23"/>
  <c r="H208" i="23"/>
  <c r="G208" i="23"/>
  <c r="F208" i="23"/>
  <c r="E208" i="23"/>
  <c r="J206" i="23"/>
  <c r="I206" i="23"/>
  <c r="H206" i="23"/>
  <c r="G206" i="23"/>
  <c r="F206" i="23"/>
  <c r="E206" i="23"/>
  <c r="J205" i="23"/>
  <c r="I205" i="23"/>
  <c r="H205" i="23"/>
  <c r="G205" i="23"/>
  <c r="F205" i="23"/>
  <c r="E205" i="23"/>
  <c r="J204" i="23"/>
  <c r="I204" i="23"/>
  <c r="H204" i="23"/>
  <c r="G204" i="23"/>
  <c r="F204" i="23"/>
  <c r="E204" i="23"/>
  <c r="J203" i="23"/>
  <c r="I203" i="23"/>
  <c r="H203" i="23"/>
  <c r="G203" i="23"/>
  <c r="F203" i="23"/>
  <c r="E203" i="23"/>
  <c r="J202" i="23"/>
  <c r="I202" i="23"/>
  <c r="H202" i="23"/>
  <c r="G202" i="23"/>
  <c r="F202" i="23"/>
  <c r="E202" i="23"/>
  <c r="J201" i="23"/>
  <c r="I201" i="23"/>
  <c r="H201" i="23"/>
  <c r="G201" i="23"/>
  <c r="F201" i="23"/>
  <c r="E201" i="23"/>
  <c r="J199" i="23"/>
  <c r="I199" i="23"/>
  <c r="H199" i="23"/>
  <c r="G199" i="23"/>
  <c r="F199" i="23"/>
  <c r="E199" i="23"/>
  <c r="J198" i="23"/>
  <c r="I198" i="23"/>
  <c r="H198" i="23"/>
  <c r="G198" i="23"/>
  <c r="F198" i="23"/>
  <c r="E198" i="23"/>
  <c r="J197" i="23"/>
  <c r="I197" i="23"/>
  <c r="H197" i="23"/>
  <c r="G197" i="23"/>
  <c r="F197" i="23"/>
  <c r="E197" i="23"/>
  <c r="J196" i="23"/>
  <c r="I196" i="23"/>
  <c r="H196" i="23"/>
  <c r="G196" i="23"/>
  <c r="F196" i="23"/>
  <c r="E196" i="23"/>
  <c r="J195" i="23"/>
  <c r="I195" i="23"/>
  <c r="H195" i="23"/>
  <c r="G195" i="23"/>
  <c r="F195" i="23"/>
  <c r="E195" i="23"/>
  <c r="J194" i="23"/>
  <c r="I194" i="23"/>
  <c r="H194" i="23"/>
  <c r="G194" i="23"/>
  <c r="F194" i="23"/>
  <c r="E194" i="23"/>
  <c r="J192" i="23"/>
  <c r="I192" i="23"/>
  <c r="H192" i="23"/>
  <c r="G192" i="23"/>
  <c r="F192" i="23"/>
  <c r="E192" i="23"/>
  <c r="J191" i="23"/>
  <c r="I191" i="23"/>
  <c r="H191" i="23"/>
  <c r="G191" i="23"/>
  <c r="F191" i="23"/>
  <c r="E191" i="23"/>
  <c r="J190" i="23"/>
  <c r="I190" i="23"/>
  <c r="H190" i="23"/>
  <c r="G190" i="23"/>
  <c r="F190" i="23"/>
  <c r="E190" i="23"/>
  <c r="J189" i="23"/>
  <c r="I189" i="23"/>
  <c r="H189" i="23"/>
  <c r="G189" i="23"/>
  <c r="F189" i="23"/>
  <c r="E189" i="23"/>
  <c r="J188" i="23"/>
  <c r="I188" i="23"/>
  <c r="H188" i="23"/>
  <c r="G188" i="23"/>
  <c r="F188" i="23"/>
  <c r="E188" i="23"/>
  <c r="J187" i="23"/>
  <c r="I187" i="23"/>
  <c r="H187" i="23"/>
  <c r="G187" i="23"/>
  <c r="F187" i="23"/>
  <c r="E187" i="23"/>
  <c r="J185" i="23"/>
  <c r="I185" i="23"/>
  <c r="H185" i="23"/>
  <c r="G185" i="23"/>
  <c r="F185" i="23"/>
  <c r="E185" i="23"/>
  <c r="J184" i="23"/>
  <c r="I184" i="23"/>
  <c r="H184" i="23"/>
  <c r="G184" i="23"/>
  <c r="F184" i="23"/>
  <c r="E184" i="23"/>
  <c r="J183" i="23"/>
  <c r="I183" i="23"/>
  <c r="H183" i="23"/>
  <c r="G183" i="23"/>
  <c r="F183" i="23"/>
  <c r="E183" i="23"/>
  <c r="J182" i="23"/>
  <c r="I182" i="23"/>
  <c r="H182" i="23"/>
  <c r="G182" i="23"/>
  <c r="F182" i="23"/>
  <c r="E182" i="23"/>
  <c r="J181" i="23"/>
  <c r="I181" i="23"/>
  <c r="H181" i="23"/>
  <c r="G181" i="23"/>
  <c r="F181" i="23"/>
  <c r="E181" i="23"/>
  <c r="J180" i="23"/>
  <c r="I180" i="23"/>
  <c r="H180" i="23"/>
  <c r="G180" i="23"/>
  <c r="F180" i="23"/>
  <c r="E180" i="23"/>
  <c r="J178" i="23"/>
  <c r="I178" i="23"/>
  <c r="H178" i="23"/>
  <c r="G178" i="23"/>
  <c r="F178" i="23"/>
  <c r="E178" i="23"/>
  <c r="J177" i="23"/>
  <c r="I177" i="23"/>
  <c r="H177" i="23"/>
  <c r="G177" i="23"/>
  <c r="F177" i="23"/>
  <c r="E177" i="23"/>
  <c r="J176" i="23"/>
  <c r="I176" i="23"/>
  <c r="H176" i="23"/>
  <c r="G176" i="23"/>
  <c r="F176" i="23"/>
  <c r="E176" i="23"/>
  <c r="J175" i="23"/>
  <c r="I175" i="23"/>
  <c r="H175" i="23"/>
  <c r="G175" i="23"/>
  <c r="F175" i="23"/>
  <c r="E175" i="23"/>
  <c r="J174" i="23"/>
  <c r="I174" i="23"/>
  <c r="H174" i="23"/>
  <c r="G174" i="23"/>
  <c r="F174" i="23"/>
  <c r="E174" i="23"/>
  <c r="J173" i="23"/>
  <c r="I173" i="23"/>
  <c r="H173" i="23"/>
  <c r="G173" i="23"/>
  <c r="F173" i="23"/>
  <c r="E173" i="23"/>
  <c r="J171" i="23"/>
  <c r="I171" i="23"/>
  <c r="H171" i="23"/>
  <c r="G171" i="23"/>
  <c r="F171" i="23"/>
  <c r="E171" i="23"/>
  <c r="J170" i="23"/>
  <c r="I170" i="23"/>
  <c r="H170" i="23"/>
  <c r="G170" i="23"/>
  <c r="F170" i="23"/>
  <c r="E170" i="23"/>
  <c r="J169" i="23"/>
  <c r="I169" i="23"/>
  <c r="H169" i="23"/>
  <c r="G169" i="23"/>
  <c r="F169" i="23"/>
  <c r="E169" i="23"/>
  <c r="J168" i="23"/>
  <c r="I168" i="23"/>
  <c r="H168" i="23"/>
  <c r="G168" i="23"/>
  <c r="F168" i="23"/>
  <c r="E168" i="23"/>
  <c r="J167" i="23"/>
  <c r="I167" i="23"/>
  <c r="H167" i="23"/>
  <c r="G167" i="23"/>
  <c r="F167" i="23"/>
  <c r="E167" i="23"/>
  <c r="J166" i="23"/>
  <c r="I166" i="23"/>
  <c r="H166" i="23"/>
  <c r="G166" i="23"/>
  <c r="F166" i="23"/>
  <c r="E166" i="23"/>
  <c r="J164" i="23"/>
  <c r="I164" i="23"/>
  <c r="H164" i="23"/>
  <c r="G164" i="23"/>
  <c r="F164" i="23"/>
  <c r="E164" i="23"/>
  <c r="J163" i="23"/>
  <c r="I163" i="23"/>
  <c r="H163" i="23"/>
  <c r="G163" i="23"/>
  <c r="F163" i="23"/>
  <c r="E163" i="23"/>
  <c r="J162" i="23"/>
  <c r="I162" i="23"/>
  <c r="H162" i="23"/>
  <c r="G162" i="23"/>
  <c r="F162" i="23"/>
  <c r="E162" i="23"/>
  <c r="J161" i="23"/>
  <c r="I161" i="23"/>
  <c r="H161" i="23"/>
  <c r="G161" i="23"/>
  <c r="F161" i="23"/>
  <c r="E161" i="23"/>
  <c r="J160" i="23"/>
  <c r="I160" i="23"/>
  <c r="H160" i="23"/>
  <c r="G160" i="23"/>
  <c r="F160" i="23"/>
  <c r="E160" i="23"/>
  <c r="J159" i="23"/>
  <c r="I159" i="23"/>
  <c r="H159" i="23"/>
  <c r="G159" i="23"/>
  <c r="F159" i="23"/>
  <c r="E159" i="23"/>
  <c r="J157" i="23"/>
  <c r="I157" i="23"/>
  <c r="H157" i="23"/>
  <c r="G157" i="23"/>
  <c r="F157" i="23"/>
  <c r="E157" i="23"/>
  <c r="J156" i="23"/>
  <c r="I156" i="23"/>
  <c r="H156" i="23"/>
  <c r="G156" i="23"/>
  <c r="F156" i="23"/>
  <c r="E156" i="23"/>
  <c r="J155" i="23"/>
  <c r="I155" i="23"/>
  <c r="H155" i="23"/>
  <c r="G155" i="23"/>
  <c r="F155" i="23"/>
  <c r="E155" i="23"/>
  <c r="J154" i="23"/>
  <c r="I154" i="23"/>
  <c r="H154" i="23"/>
  <c r="G154" i="23"/>
  <c r="F154" i="23"/>
  <c r="E154" i="23"/>
  <c r="J153" i="23"/>
  <c r="I153" i="23"/>
  <c r="H153" i="23"/>
  <c r="G153" i="23"/>
  <c r="F153" i="23"/>
  <c r="E153" i="23"/>
  <c r="J152" i="23"/>
  <c r="I152" i="23"/>
  <c r="H152" i="23"/>
  <c r="G152" i="23"/>
  <c r="F152" i="23"/>
  <c r="E152" i="23"/>
  <c r="J150" i="23"/>
  <c r="I150" i="23"/>
  <c r="H150" i="23"/>
  <c r="G150" i="23"/>
  <c r="F150" i="23"/>
  <c r="E150" i="23"/>
  <c r="J149" i="23"/>
  <c r="I149" i="23"/>
  <c r="H149" i="23"/>
  <c r="G149" i="23"/>
  <c r="F149" i="23"/>
  <c r="E149" i="23"/>
  <c r="J148" i="23"/>
  <c r="I148" i="23"/>
  <c r="H148" i="23"/>
  <c r="G148" i="23"/>
  <c r="F148" i="23"/>
  <c r="E148" i="23"/>
  <c r="J147" i="23"/>
  <c r="I147" i="23"/>
  <c r="H147" i="23"/>
  <c r="G147" i="23"/>
  <c r="F147" i="23"/>
  <c r="E147" i="23"/>
  <c r="J146" i="23"/>
  <c r="I146" i="23"/>
  <c r="H146" i="23"/>
  <c r="G146" i="23"/>
  <c r="F146" i="23"/>
  <c r="E146" i="23"/>
  <c r="J145" i="23"/>
  <c r="I145" i="23"/>
  <c r="H145" i="23"/>
  <c r="G145" i="23"/>
  <c r="F145" i="23"/>
  <c r="E145" i="23"/>
  <c r="J143" i="23"/>
  <c r="I143" i="23"/>
  <c r="H143" i="23"/>
  <c r="G143" i="23"/>
  <c r="F143" i="23"/>
  <c r="E143" i="23"/>
  <c r="J142" i="23"/>
  <c r="I142" i="23"/>
  <c r="H142" i="23"/>
  <c r="G142" i="23"/>
  <c r="F142" i="23"/>
  <c r="E142" i="23"/>
  <c r="J141" i="23"/>
  <c r="I141" i="23"/>
  <c r="H141" i="23"/>
  <c r="G141" i="23"/>
  <c r="F141" i="23"/>
  <c r="E141" i="23"/>
  <c r="J140" i="23"/>
  <c r="I140" i="23"/>
  <c r="H140" i="23"/>
  <c r="G140" i="23"/>
  <c r="F140" i="23"/>
  <c r="E140" i="23"/>
  <c r="J139" i="23"/>
  <c r="I139" i="23"/>
  <c r="H139" i="23"/>
  <c r="G139" i="23"/>
  <c r="F139" i="23"/>
  <c r="E139" i="23"/>
  <c r="J138" i="23"/>
  <c r="I138" i="23"/>
  <c r="H138" i="23"/>
  <c r="G138" i="23"/>
  <c r="F138" i="23"/>
  <c r="E138" i="23"/>
  <c r="J136" i="23"/>
  <c r="I136" i="23"/>
  <c r="H136" i="23"/>
  <c r="G136" i="23"/>
  <c r="F136" i="23"/>
  <c r="E136" i="23"/>
  <c r="J135" i="23"/>
  <c r="I135" i="23"/>
  <c r="H135" i="23"/>
  <c r="G135" i="23"/>
  <c r="F135" i="23"/>
  <c r="E135" i="23"/>
  <c r="J134" i="23"/>
  <c r="I134" i="23"/>
  <c r="H134" i="23"/>
  <c r="G134" i="23"/>
  <c r="F134" i="23"/>
  <c r="E134" i="23"/>
  <c r="J133" i="23"/>
  <c r="I133" i="23"/>
  <c r="H133" i="23"/>
  <c r="G133" i="23"/>
  <c r="F133" i="23"/>
  <c r="E133" i="23"/>
  <c r="J132" i="23"/>
  <c r="I132" i="23"/>
  <c r="H132" i="23"/>
  <c r="G132" i="23"/>
  <c r="F132" i="23"/>
  <c r="E132" i="23"/>
  <c r="J131" i="23"/>
  <c r="I131" i="23"/>
  <c r="H131" i="23"/>
  <c r="G131" i="23"/>
  <c r="F131" i="23"/>
  <c r="E131" i="23"/>
  <c r="J129" i="23"/>
  <c r="I129" i="23"/>
  <c r="H129" i="23"/>
  <c r="G129" i="23"/>
  <c r="F129" i="23"/>
  <c r="E129" i="23"/>
  <c r="J128" i="23"/>
  <c r="I128" i="23"/>
  <c r="H128" i="23"/>
  <c r="G128" i="23"/>
  <c r="F128" i="23"/>
  <c r="E128" i="23"/>
  <c r="J127" i="23"/>
  <c r="I127" i="23"/>
  <c r="H127" i="23"/>
  <c r="G127" i="23"/>
  <c r="F127" i="23"/>
  <c r="E127" i="23"/>
  <c r="J126" i="23"/>
  <c r="I126" i="23"/>
  <c r="H126" i="23"/>
  <c r="G126" i="23"/>
  <c r="F126" i="23"/>
  <c r="E126" i="23"/>
  <c r="J125" i="23"/>
  <c r="I125" i="23"/>
  <c r="H125" i="23"/>
  <c r="G125" i="23"/>
  <c r="F125" i="23"/>
  <c r="E125" i="23"/>
  <c r="J124" i="23"/>
  <c r="I124" i="23"/>
  <c r="H124" i="23"/>
  <c r="G124" i="23"/>
  <c r="F124" i="23"/>
  <c r="E124" i="23"/>
  <c r="J122" i="23"/>
  <c r="I122" i="23"/>
  <c r="H122" i="23"/>
  <c r="G122" i="23"/>
  <c r="F122" i="23"/>
  <c r="E122" i="23"/>
  <c r="J121" i="23"/>
  <c r="I121" i="23"/>
  <c r="H121" i="23"/>
  <c r="G121" i="23"/>
  <c r="F121" i="23"/>
  <c r="E121" i="23"/>
  <c r="J120" i="23"/>
  <c r="I120" i="23"/>
  <c r="H120" i="23"/>
  <c r="G120" i="23"/>
  <c r="F120" i="23"/>
  <c r="E120" i="23"/>
  <c r="J119" i="23"/>
  <c r="I119" i="23"/>
  <c r="H119" i="23"/>
  <c r="G119" i="23"/>
  <c r="F119" i="23"/>
  <c r="E119" i="23"/>
  <c r="J118" i="23"/>
  <c r="I118" i="23"/>
  <c r="H118" i="23"/>
  <c r="G118" i="23"/>
  <c r="F118" i="23"/>
  <c r="E118" i="23"/>
  <c r="J117" i="23"/>
  <c r="I117" i="23"/>
  <c r="H117" i="23"/>
  <c r="G117" i="23"/>
  <c r="F117" i="23"/>
  <c r="E117" i="23"/>
  <c r="J115" i="23"/>
  <c r="I115" i="23"/>
  <c r="H115" i="23"/>
  <c r="G115" i="23"/>
  <c r="F115" i="23"/>
  <c r="E115" i="23"/>
  <c r="J114" i="23"/>
  <c r="I114" i="23"/>
  <c r="H114" i="23"/>
  <c r="G114" i="23"/>
  <c r="F114" i="23"/>
  <c r="E114" i="23"/>
  <c r="J113" i="23"/>
  <c r="I113" i="23"/>
  <c r="H113" i="23"/>
  <c r="G113" i="23"/>
  <c r="F113" i="23"/>
  <c r="E113" i="23"/>
  <c r="J112" i="23"/>
  <c r="I112" i="23"/>
  <c r="H112" i="23"/>
  <c r="G112" i="23"/>
  <c r="F112" i="23"/>
  <c r="E112" i="23"/>
  <c r="J111" i="23"/>
  <c r="I111" i="23"/>
  <c r="H111" i="23"/>
  <c r="G111" i="23"/>
  <c r="F111" i="23"/>
  <c r="E111" i="23"/>
  <c r="J110" i="23"/>
  <c r="I110" i="23"/>
  <c r="H110" i="23"/>
  <c r="G110" i="23"/>
  <c r="F110" i="23"/>
  <c r="E110" i="23"/>
  <c r="J108" i="23"/>
  <c r="I108" i="23"/>
  <c r="H108" i="23"/>
  <c r="G108" i="23"/>
  <c r="F108" i="23"/>
  <c r="E108" i="23"/>
  <c r="J107" i="23"/>
  <c r="I107" i="23"/>
  <c r="H107" i="23"/>
  <c r="G107" i="23"/>
  <c r="F107" i="23"/>
  <c r="E107" i="23"/>
  <c r="J106" i="23"/>
  <c r="I106" i="23"/>
  <c r="H106" i="23"/>
  <c r="G106" i="23"/>
  <c r="F106" i="23"/>
  <c r="E106" i="23"/>
  <c r="J105" i="23"/>
  <c r="I105" i="23"/>
  <c r="H105" i="23"/>
  <c r="G105" i="23"/>
  <c r="F105" i="23"/>
  <c r="E105" i="23"/>
  <c r="J104" i="23"/>
  <c r="I104" i="23"/>
  <c r="H104" i="23"/>
  <c r="G104" i="23"/>
  <c r="F104" i="23"/>
  <c r="E104" i="23"/>
  <c r="J103" i="23"/>
  <c r="I103" i="23"/>
  <c r="H103" i="23"/>
  <c r="G103" i="23"/>
  <c r="F103" i="23"/>
  <c r="E103" i="23"/>
  <c r="J101" i="23"/>
  <c r="I101" i="23"/>
  <c r="H101" i="23"/>
  <c r="G101" i="23"/>
  <c r="F101" i="23"/>
  <c r="E101" i="23"/>
  <c r="J100" i="23"/>
  <c r="I100" i="23"/>
  <c r="H100" i="23"/>
  <c r="G100" i="23"/>
  <c r="F100" i="23"/>
  <c r="E100" i="23"/>
  <c r="J99" i="23"/>
  <c r="I99" i="23"/>
  <c r="H99" i="23"/>
  <c r="G99" i="23"/>
  <c r="F99" i="23"/>
  <c r="E99" i="23"/>
  <c r="J98" i="23"/>
  <c r="I98" i="23"/>
  <c r="H98" i="23"/>
  <c r="G98" i="23"/>
  <c r="F98" i="23"/>
  <c r="E98" i="23"/>
  <c r="J97" i="23"/>
  <c r="I97" i="23"/>
  <c r="H97" i="23"/>
  <c r="G97" i="23"/>
  <c r="F97" i="23"/>
  <c r="E97" i="23"/>
  <c r="J96" i="23"/>
  <c r="I96" i="23"/>
  <c r="H96" i="23"/>
  <c r="G96" i="23"/>
  <c r="F96" i="23"/>
  <c r="E96" i="23"/>
  <c r="J94" i="23"/>
  <c r="I94" i="23"/>
  <c r="H94" i="23"/>
  <c r="G94" i="23"/>
  <c r="F94" i="23"/>
  <c r="E94" i="23"/>
  <c r="J93" i="23"/>
  <c r="I93" i="23"/>
  <c r="H93" i="23"/>
  <c r="G93" i="23"/>
  <c r="F93" i="23"/>
  <c r="E93" i="23"/>
  <c r="J92" i="23"/>
  <c r="I92" i="23"/>
  <c r="H92" i="23"/>
  <c r="G92" i="23"/>
  <c r="F92" i="23"/>
  <c r="E92" i="23"/>
  <c r="J91" i="23"/>
  <c r="I91" i="23"/>
  <c r="H91" i="23"/>
  <c r="G91" i="23"/>
  <c r="F91" i="23"/>
  <c r="E91" i="23"/>
  <c r="J90" i="23"/>
  <c r="I90" i="23"/>
  <c r="H90" i="23"/>
  <c r="G90" i="23"/>
  <c r="F90" i="23"/>
  <c r="E90" i="23"/>
  <c r="J89" i="23"/>
  <c r="I89" i="23"/>
  <c r="H89" i="23"/>
  <c r="G89" i="23"/>
  <c r="F89" i="23"/>
  <c r="E89" i="23"/>
  <c r="J87" i="23"/>
  <c r="I87" i="23"/>
  <c r="H87" i="23"/>
  <c r="G87" i="23"/>
  <c r="F87" i="23"/>
  <c r="E87" i="23"/>
  <c r="J86" i="23"/>
  <c r="I86" i="23"/>
  <c r="H86" i="23"/>
  <c r="G86" i="23"/>
  <c r="F86" i="23"/>
  <c r="E86" i="23"/>
  <c r="J85" i="23"/>
  <c r="I85" i="23"/>
  <c r="H85" i="23"/>
  <c r="G85" i="23"/>
  <c r="F85" i="23"/>
  <c r="E85" i="23"/>
  <c r="J84" i="23"/>
  <c r="I84" i="23"/>
  <c r="H84" i="23"/>
  <c r="G84" i="23"/>
  <c r="F84" i="23"/>
  <c r="E84" i="23"/>
  <c r="J83" i="23"/>
  <c r="I83" i="23"/>
  <c r="H83" i="23"/>
  <c r="G83" i="23"/>
  <c r="F83" i="23"/>
  <c r="E83" i="23"/>
  <c r="J82" i="23"/>
  <c r="I82" i="23"/>
  <c r="H82" i="23"/>
  <c r="G82" i="23"/>
  <c r="F82" i="23"/>
  <c r="E82" i="23"/>
  <c r="J80" i="23"/>
  <c r="I80" i="23"/>
  <c r="H80" i="23"/>
  <c r="G80" i="23"/>
  <c r="F80" i="23"/>
  <c r="E80" i="23"/>
  <c r="J79" i="23"/>
  <c r="I79" i="23"/>
  <c r="H79" i="23"/>
  <c r="G79" i="23"/>
  <c r="F79" i="23"/>
  <c r="E79" i="23"/>
  <c r="J78" i="23"/>
  <c r="I78" i="23"/>
  <c r="H78" i="23"/>
  <c r="G78" i="23"/>
  <c r="F78" i="23"/>
  <c r="E78" i="23"/>
  <c r="J77" i="23"/>
  <c r="I77" i="23"/>
  <c r="H77" i="23"/>
  <c r="G77" i="23"/>
  <c r="F77" i="23"/>
  <c r="E77" i="23"/>
  <c r="J76" i="23"/>
  <c r="I76" i="23"/>
  <c r="H76" i="23"/>
  <c r="G76" i="23"/>
  <c r="F76" i="23"/>
  <c r="E76" i="23"/>
  <c r="J75" i="23"/>
  <c r="I75" i="23"/>
  <c r="H75" i="23"/>
  <c r="G75" i="23"/>
  <c r="F75" i="23"/>
  <c r="E75" i="23"/>
  <c r="J73" i="23"/>
  <c r="I73" i="23"/>
  <c r="H73" i="23"/>
  <c r="G73" i="23"/>
  <c r="F73" i="23"/>
  <c r="E73" i="23"/>
  <c r="J72" i="23"/>
  <c r="I72" i="23"/>
  <c r="H72" i="23"/>
  <c r="G72" i="23"/>
  <c r="F72" i="23"/>
  <c r="E72" i="23"/>
  <c r="J71" i="23"/>
  <c r="I71" i="23"/>
  <c r="H71" i="23"/>
  <c r="G71" i="23"/>
  <c r="F71" i="23"/>
  <c r="E71" i="23"/>
  <c r="J70" i="23"/>
  <c r="I70" i="23"/>
  <c r="H70" i="23"/>
  <c r="G70" i="23"/>
  <c r="F70" i="23"/>
  <c r="E70" i="23"/>
  <c r="J69" i="23"/>
  <c r="I69" i="23"/>
  <c r="H69" i="23"/>
  <c r="G69" i="23"/>
  <c r="F69" i="23"/>
  <c r="E69" i="23"/>
  <c r="J68" i="23"/>
  <c r="I68" i="23"/>
  <c r="H68" i="23"/>
  <c r="G68" i="23"/>
  <c r="F68" i="23"/>
  <c r="E68" i="23"/>
  <c r="J66" i="23"/>
  <c r="I66" i="23"/>
  <c r="H66" i="23"/>
  <c r="G66" i="23"/>
  <c r="F66" i="23"/>
  <c r="E66" i="23"/>
  <c r="J65" i="23"/>
  <c r="I65" i="23"/>
  <c r="H65" i="23"/>
  <c r="G65" i="23"/>
  <c r="F65" i="23"/>
  <c r="E65" i="23"/>
  <c r="J64" i="23"/>
  <c r="I64" i="23"/>
  <c r="H64" i="23"/>
  <c r="G64" i="23"/>
  <c r="F64" i="23"/>
  <c r="E64" i="23"/>
  <c r="J63" i="23"/>
  <c r="I63" i="23"/>
  <c r="H63" i="23"/>
  <c r="G63" i="23"/>
  <c r="F63" i="23"/>
  <c r="E63" i="23"/>
  <c r="J62" i="23"/>
  <c r="I62" i="23"/>
  <c r="H62" i="23"/>
  <c r="G62" i="23"/>
  <c r="F62" i="23"/>
  <c r="E62" i="23"/>
  <c r="J61" i="23"/>
  <c r="I61" i="23"/>
  <c r="H61" i="23"/>
  <c r="G61" i="23"/>
  <c r="F61" i="23"/>
  <c r="E61" i="23"/>
  <c r="J59" i="23"/>
  <c r="I59" i="23"/>
  <c r="H59" i="23"/>
  <c r="G59" i="23"/>
  <c r="F59" i="23"/>
  <c r="E59" i="23"/>
  <c r="J58" i="23"/>
  <c r="I58" i="23"/>
  <c r="H58" i="23"/>
  <c r="G58" i="23"/>
  <c r="F58" i="23"/>
  <c r="E58" i="23"/>
  <c r="J57" i="23"/>
  <c r="I57" i="23"/>
  <c r="H57" i="23"/>
  <c r="G57" i="23"/>
  <c r="F57" i="23"/>
  <c r="E57" i="23"/>
  <c r="J56" i="23"/>
  <c r="I56" i="23"/>
  <c r="H56" i="23"/>
  <c r="G56" i="23"/>
  <c r="F56" i="23"/>
  <c r="E56" i="23"/>
  <c r="J55" i="23"/>
  <c r="I55" i="23"/>
  <c r="H55" i="23"/>
  <c r="G55" i="23"/>
  <c r="F55" i="23"/>
  <c r="E55" i="23"/>
  <c r="J54" i="23"/>
  <c r="I54" i="23"/>
  <c r="H54" i="23"/>
  <c r="G54" i="23"/>
  <c r="F54" i="23"/>
  <c r="E54" i="23"/>
  <c r="J52" i="23"/>
  <c r="I52" i="23"/>
  <c r="H52" i="23"/>
  <c r="G52" i="23"/>
  <c r="F52" i="23"/>
  <c r="E52" i="23"/>
  <c r="J51" i="23"/>
  <c r="I51" i="23"/>
  <c r="H51" i="23"/>
  <c r="G51" i="23"/>
  <c r="F51" i="23"/>
  <c r="E51" i="23"/>
  <c r="J50" i="23"/>
  <c r="I50" i="23"/>
  <c r="H50" i="23"/>
  <c r="G50" i="23"/>
  <c r="F50" i="23"/>
  <c r="E50" i="23"/>
  <c r="J49" i="23"/>
  <c r="I49" i="23"/>
  <c r="H49" i="23"/>
  <c r="G49" i="23"/>
  <c r="F49" i="23"/>
  <c r="E49" i="23"/>
  <c r="J48" i="23"/>
  <c r="I48" i="23"/>
  <c r="H48" i="23"/>
  <c r="G48" i="23"/>
  <c r="F48" i="23"/>
  <c r="E48" i="23"/>
  <c r="J47" i="23"/>
  <c r="I47" i="23"/>
  <c r="H47" i="23"/>
  <c r="G47" i="23"/>
  <c r="F47" i="23"/>
  <c r="E47" i="23"/>
  <c r="J45" i="23"/>
  <c r="I45" i="23"/>
  <c r="H45" i="23"/>
  <c r="G45" i="23"/>
  <c r="F45" i="23"/>
  <c r="E45" i="23"/>
  <c r="J44" i="23"/>
  <c r="I44" i="23"/>
  <c r="H44" i="23"/>
  <c r="G44" i="23"/>
  <c r="F44" i="23"/>
  <c r="E44" i="23"/>
  <c r="J43" i="23"/>
  <c r="I43" i="23"/>
  <c r="H43" i="23"/>
  <c r="G43" i="23"/>
  <c r="F43" i="23"/>
  <c r="E43" i="23"/>
  <c r="J42" i="23"/>
  <c r="I42" i="23"/>
  <c r="H42" i="23"/>
  <c r="G42" i="23"/>
  <c r="F42" i="23"/>
  <c r="E42" i="23"/>
  <c r="J41" i="23"/>
  <c r="I41" i="23"/>
  <c r="H41" i="23"/>
  <c r="G41" i="23"/>
  <c r="F41" i="23"/>
  <c r="E41" i="23"/>
  <c r="J40" i="23"/>
  <c r="I40" i="23"/>
  <c r="H40" i="23"/>
  <c r="G40" i="23"/>
  <c r="F40" i="23"/>
  <c r="E40" i="23"/>
  <c r="J38" i="23"/>
  <c r="I38" i="23"/>
  <c r="H38" i="23"/>
  <c r="G38" i="23"/>
  <c r="F38" i="23"/>
  <c r="E38" i="23"/>
  <c r="J37" i="23"/>
  <c r="I37" i="23"/>
  <c r="H37" i="23"/>
  <c r="G37" i="23"/>
  <c r="F37" i="23"/>
  <c r="E37" i="23"/>
  <c r="J36" i="23"/>
  <c r="I36" i="23"/>
  <c r="H36" i="23"/>
  <c r="G36" i="23"/>
  <c r="F36" i="23"/>
  <c r="E36" i="23"/>
  <c r="J35" i="23"/>
  <c r="I35" i="23"/>
  <c r="H35" i="23"/>
  <c r="G35" i="23"/>
  <c r="F35" i="23"/>
  <c r="E35" i="23"/>
  <c r="J34" i="23"/>
  <c r="I34" i="23"/>
  <c r="H34" i="23"/>
  <c r="G34" i="23"/>
  <c r="F34" i="23"/>
  <c r="E34" i="23"/>
  <c r="J33" i="23"/>
  <c r="I33" i="23"/>
  <c r="H33" i="23"/>
  <c r="G33" i="23"/>
  <c r="F33" i="23"/>
  <c r="E33" i="23"/>
  <c r="J31" i="23"/>
  <c r="I31" i="23"/>
  <c r="H31" i="23"/>
  <c r="G31" i="23"/>
  <c r="F31" i="23"/>
  <c r="E31" i="23"/>
  <c r="J30" i="23"/>
  <c r="I30" i="23"/>
  <c r="H30" i="23"/>
  <c r="G30" i="23"/>
  <c r="F30" i="23"/>
  <c r="E30" i="23"/>
  <c r="J29" i="23"/>
  <c r="I29" i="23"/>
  <c r="H29" i="23"/>
  <c r="G29" i="23"/>
  <c r="F29" i="23"/>
  <c r="E29" i="23"/>
  <c r="J28" i="23"/>
  <c r="I28" i="23"/>
  <c r="H28" i="23"/>
  <c r="G28" i="23"/>
  <c r="F28" i="23"/>
  <c r="E28" i="23"/>
  <c r="J27" i="23"/>
  <c r="I27" i="23"/>
  <c r="H27" i="23"/>
  <c r="G27" i="23"/>
  <c r="F27" i="23"/>
  <c r="E27" i="23"/>
  <c r="J26" i="23"/>
  <c r="I26" i="23"/>
  <c r="H26" i="23"/>
  <c r="G26" i="23"/>
  <c r="F26" i="23"/>
  <c r="E26" i="23"/>
  <c r="J24" i="23"/>
  <c r="I24" i="23"/>
  <c r="H24" i="23"/>
  <c r="G24" i="23"/>
  <c r="F24" i="23"/>
  <c r="E24" i="23"/>
  <c r="J23" i="23"/>
  <c r="I23" i="23"/>
  <c r="H23" i="23"/>
  <c r="G23" i="23"/>
  <c r="F23" i="23"/>
  <c r="E23" i="23"/>
  <c r="J22" i="23"/>
  <c r="I22" i="23"/>
  <c r="H22" i="23"/>
  <c r="G22" i="23"/>
  <c r="F22" i="23"/>
  <c r="E22" i="23"/>
  <c r="J21" i="23"/>
  <c r="I21" i="23"/>
  <c r="H21" i="23"/>
  <c r="G21" i="23"/>
  <c r="F21" i="23"/>
  <c r="E21" i="23"/>
  <c r="J20" i="23"/>
  <c r="I20" i="23"/>
  <c r="H20" i="23"/>
  <c r="G20" i="23"/>
  <c r="F20" i="23"/>
  <c r="E20" i="23"/>
  <c r="J19" i="23"/>
  <c r="I19" i="23"/>
  <c r="H19" i="23"/>
  <c r="G19" i="23"/>
  <c r="F19" i="23"/>
  <c r="E19" i="23"/>
  <c r="J17" i="23"/>
  <c r="I17" i="23"/>
  <c r="H17" i="23"/>
  <c r="G17" i="23"/>
  <c r="F17" i="23"/>
  <c r="E17" i="23"/>
  <c r="J16" i="23"/>
  <c r="I16" i="23"/>
  <c r="H16" i="23"/>
  <c r="G16" i="23"/>
  <c r="F16" i="23"/>
  <c r="E16" i="23"/>
  <c r="J15" i="23"/>
  <c r="I15" i="23"/>
  <c r="H15" i="23"/>
  <c r="G15" i="23"/>
  <c r="F15" i="23"/>
  <c r="E15" i="23"/>
  <c r="J14" i="23"/>
  <c r="I14" i="23"/>
  <c r="H14" i="23"/>
  <c r="G14" i="23"/>
  <c r="F14" i="23"/>
  <c r="E14" i="23"/>
  <c r="J13" i="23"/>
  <c r="I13" i="23"/>
  <c r="H13" i="23"/>
  <c r="G13" i="23"/>
  <c r="F13" i="23"/>
  <c r="E13" i="23"/>
  <c r="J12" i="23"/>
  <c r="I12" i="23"/>
  <c r="H12" i="23"/>
  <c r="G12" i="23"/>
  <c r="F12" i="23"/>
  <c r="E12" i="23"/>
  <c r="F6" i="23"/>
  <c r="G6" i="23"/>
  <c r="H6" i="23"/>
  <c r="I6" i="23"/>
  <c r="J6" i="23"/>
  <c r="F7" i="23"/>
  <c r="G7" i="23"/>
  <c r="H7" i="23"/>
  <c r="I7" i="23"/>
  <c r="J7" i="23"/>
  <c r="F8" i="23"/>
  <c r="G8" i="23"/>
  <c r="H8" i="23"/>
  <c r="I8" i="23"/>
  <c r="J8" i="23"/>
  <c r="F9" i="23"/>
  <c r="G9" i="23"/>
  <c r="H9" i="23"/>
  <c r="I9" i="23"/>
  <c r="J9" i="23"/>
  <c r="F10" i="23"/>
  <c r="G10" i="23"/>
  <c r="H10" i="23"/>
  <c r="I10" i="23"/>
  <c r="J10" i="23"/>
  <c r="E6" i="23"/>
  <c r="E7" i="23"/>
  <c r="E8" i="23"/>
  <c r="E9" i="23"/>
  <c r="E10" i="23"/>
  <c r="F5" i="23"/>
  <c r="G5" i="23"/>
  <c r="H5" i="23"/>
  <c r="I5" i="23"/>
  <c r="J5" i="23"/>
  <c r="E5" i="23"/>
  <c r="K262" i="23" l="1"/>
  <c r="K255" i="23"/>
  <c r="K248" i="23"/>
  <c r="O551" i="23"/>
  <c r="O550" i="23"/>
  <c r="O549" i="23"/>
  <c r="O548" i="23"/>
  <c r="O547" i="23"/>
  <c r="O546" i="23"/>
  <c r="O544" i="23"/>
  <c r="O543" i="23"/>
  <c r="O542" i="23"/>
  <c r="O541" i="23"/>
  <c r="O540" i="23"/>
  <c r="O539" i="23"/>
  <c r="O537" i="23"/>
  <c r="O536" i="23"/>
  <c r="O535" i="23"/>
  <c r="O534" i="23"/>
  <c r="O533" i="23"/>
  <c r="O532" i="23"/>
  <c r="O530" i="23"/>
  <c r="O529" i="23"/>
  <c r="O528" i="23"/>
  <c r="O527" i="23"/>
  <c r="O526" i="23"/>
  <c r="O525" i="23"/>
  <c r="O511" i="23"/>
  <c r="O509" i="23"/>
  <c r="O508" i="23"/>
  <c r="O507" i="23"/>
  <c r="O506" i="23"/>
  <c r="O505" i="23"/>
  <c r="O504" i="23"/>
  <c r="O502" i="23"/>
  <c r="O501" i="23"/>
  <c r="O500" i="23"/>
  <c r="O499" i="23"/>
  <c r="O498" i="23"/>
  <c r="O497" i="23"/>
  <c r="O495" i="23"/>
  <c r="O494" i="23"/>
  <c r="O493" i="23"/>
  <c r="O492" i="23"/>
  <c r="O491" i="23"/>
  <c r="O490" i="23"/>
  <c r="O488" i="23"/>
  <c r="O487" i="23"/>
  <c r="O486" i="23"/>
  <c r="O485" i="23"/>
  <c r="O484" i="23"/>
  <c r="O483" i="23"/>
  <c r="O481" i="23"/>
  <c r="O480" i="23"/>
  <c r="O479" i="23"/>
  <c r="O478" i="23"/>
  <c r="O477" i="23"/>
  <c r="O476" i="23"/>
  <c r="O474" i="23"/>
  <c r="O473" i="23"/>
  <c r="O472" i="23"/>
  <c r="O471" i="23"/>
  <c r="O470" i="23"/>
  <c r="O469" i="23"/>
  <c r="O467" i="23"/>
  <c r="O466" i="23"/>
  <c r="O465" i="23"/>
  <c r="O464" i="23"/>
  <c r="O463" i="23"/>
  <c r="O462" i="23"/>
  <c r="O460" i="23"/>
  <c r="O459" i="23"/>
  <c r="O458" i="23"/>
  <c r="O457" i="23"/>
  <c r="O456" i="23"/>
  <c r="O455" i="23"/>
  <c r="O453" i="23"/>
  <c r="O452" i="23"/>
  <c r="O451" i="23"/>
  <c r="O450" i="23"/>
  <c r="O449" i="23"/>
  <c r="O448" i="23"/>
  <c r="O446" i="23"/>
  <c r="O445" i="23"/>
  <c r="O444" i="23"/>
  <c r="O443" i="23"/>
  <c r="O442" i="23"/>
  <c r="O441" i="23"/>
  <c r="O439" i="23"/>
  <c r="O438" i="23"/>
  <c r="O437" i="23"/>
  <c r="O436" i="23"/>
  <c r="O435" i="23"/>
  <c r="O434" i="23"/>
  <c r="O432" i="23"/>
  <c r="O430" i="23"/>
  <c r="O429" i="23"/>
  <c r="O428" i="23"/>
  <c r="O427" i="23"/>
  <c r="O425" i="23"/>
  <c r="O424" i="23"/>
  <c r="O423" i="23"/>
  <c r="O422" i="23"/>
  <c r="O421" i="23"/>
  <c r="O420" i="23"/>
  <c r="O418" i="23"/>
  <c r="O417" i="23"/>
  <c r="O416" i="23"/>
  <c r="O415" i="23"/>
  <c r="O414" i="23"/>
  <c r="O413" i="23"/>
  <c r="O411" i="23"/>
  <c r="O410" i="23"/>
  <c r="O409" i="23"/>
  <c r="O408" i="23"/>
  <c r="O407" i="23"/>
  <c r="O406" i="23"/>
  <c r="O404" i="23"/>
  <c r="O403" i="23"/>
  <c r="O402" i="23"/>
  <c r="O401" i="23"/>
  <c r="O400" i="23"/>
  <c r="O399" i="23"/>
  <c r="O397" i="23"/>
  <c r="O396" i="23"/>
  <c r="O395" i="23"/>
  <c r="O394" i="23"/>
  <c r="O393" i="23"/>
  <c r="O392" i="23"/>
  <c r="O390" i="23"/>
  <c r="O389" i="23"/>
  <c r="O388" i="23"/>
  <c r="O387" i="23"/>
  <c r="O386" i="23"/>
  <c r="O385" i="23"/>
  <c r="O383" i="23"/>
  <c r="O382" i="23"/>
  <c r="O381" i="23"/>
  <c r="O380" i="23"/>
  <c r="O379" i="23"/>
  <c r="O378" i="23"/>
  <c r="O376" i="23"/>
  <c r="O375" i="23"/>
  <c r="O374" i="23"/>
  <c r="O373" i="23"/>
  <c r="O372" i="23"/>
  <c r="O371" i="23"/>
  <c r="O369" i="23"/>
  <c r="O368" i="23"/>
  <c r="O367" i="23"/>
  <c r="O366" i="23"/>
  <c r="O365" i="23"/>
  <c r="O364" i="23"/>
  <c r="O362" i="23"/>
  <c r="O361" i="23"/>
  <c r="O360" i="23"/>
  <c r="O359" i="23"/>
  <c r="O358" i="23"/>
  <c r="N358" i="23"/>
  <c r="O357" i="23"/>
  <c r="O355" i="23"/>
  <c r="O354" i="23"/>
  <c r="O353" i="23"/>
  <c r="O352" i="23"/>
  <c r="O351" i="23"/>
  <c r="O350" i="23"/>
  <c r="O348" i="23"/>
  <c r="O347" i="23"/>
  <c r="O346" i="23"/>
  <c r="O345" i="23"/>
  <c r="O344" i="23"/>
  <c r="O343" i="23"/>
  <c r="O341" i="23"/>
  <c r="O340" i="23"/>
  <c r="O339" i="23"/>
  <c r="O338" i="23"/>
  <c r="O337" i="23"/>
  <c r="O336" i="23"/>
  <c r="O334" i="23"/>
  <c r="O333" i="23"/>
  <c r="O332" i="23"/>
  <c r="O331" i="23"/>
  <c r="O330" i="23"/>
  <c r="O329" i="23"/>
  <c r="O327" i="23"/>
  <c r="O326" i="23"/>
  <c r="O325" i="23"/>
  <c r="O324" i="23"/>
  <c r="O323" i="23"/>
  <c r="O322" i="23"/>
  <c r="O320" i="23"/>
  <c r="O319" i="23"/>
  <c r="O318" i="23"/>
  <c r="O317" i="23"/>
  <c r="O316" i="23"/>
  <c r="O315" i="23"/>
  <c r="O313" i="23"/>
  <c r="O312" i="23"/>
  <c r="O311" i="23"/>
  <c r="O310" i="23"/>
  <c r="O309" i="23"/>
  <c r="O308" i="23"/>
  <c r="O306" i="23"/>
  <c r="O305" i="23"/>
  <c r="O304" i="23"/>
  <c r="O303" i="23"/>
  <c r="O302" i="23"/>
  <c r="O301" i="23"/>
  <c r="O297" i="23"/>
  <c r="O296" i="23"/>
  <c r="O295" i="23"/>
  <c r="O294" i="23"/>
  <c r="O293" i="23"/>
  <c r="O292" i="23"/>
  <c r="O290" i="23"/>
  <c r="O289" i="23"/>
  <c r="O288" i="23"/>
  <c r="O287" i="23"/>
  <c r="O286" i="23"/>
  <c r="O285" i="23"/>
  <c r="O283" i="23"/>
  <c r="O282" i="23"/>
  <c r="O281" i="23"/>
  <c r="O280" i="23"/>
  <c r="O279" i="23"/>
  <c r="O278" i="23"/>
  <c r="O276" i="23"/>
  <c r="O275" i="23"/>
  <c r="O274" i="23"/>
  <c r="O273" i="23"/>
  <c r="O272" i="23"/>
  <c r="O271" i="23"/>
  <c r="O269" i="23"/>
  <c r="O268" i="23"/>
  <c r="O267" i="23"/>
  <c r="O266" i="23"/>
  <c r="O265" i="23"/>
  <c r="O264" i="23"/>
  <c r="O262" i="23"/>
  <c r="O261" i="23"/>
  <c r="O260" i="23"/>
  <c r="O259" i="23"/>
  <c r="O258" i="23"/>
  <c r="O257" i="23"/>
  <c r="O255" i="23"/>
  <c r="O254" i="23"/>
  <c r="O253" i="23"/>
  <c r="O252" i="23"/>
  <c r="O251" i="23"/>
  <c r="O250" i="23"/>
  <c r="O248" i="23"/>
  <c r="O247" i="23"/>
  <c r="O246" i="23"/>
  <c r="O245" i="23"/>
  <c r="O244" i="23"/>
  <c r="O243" i="23"/>
  <c r="O241" i="23"/>
  <c r="O240" i="23"/>
  <c r="O239" i="23"/>
  <c r="O238" i="23"/>
  <c r="O237" i="23"/>
  <c r="O236" i="23"/>
  <c r="O234" i="23"/>
  <c r="O233" i="23"/>
  <c r="O232" i="23"/>
  <c r="O231" i="23"/>
  <c r="O230" i="23"/>
  <c r="O229" i="23"/>
  <c r="O227" i="23"/>
  <c r="O226" i="23"/>
  <c r="O225" i="23"/>
  <c r="O224" i="23"/>
  <c r="O223" i="23"/>
  <c r="O222" i="23"/>
  <c r="O220" i="23"/>
  <c r="O219" i="23"/>
  <c r="O218" i="23"/>
  <c r="O217" i="23"/>
  <c r="O216" i="23"/>
  <c r="O215" i="23"/>
  <c r="O213" i="23"/>
  <c r="O212" i="23"/>
  <c r="O211" i="23"/>
  <c r="O210" i="23"/>
  <c r="O209" i="23"/>
  <c r="O208" i="23"/>
  <c r="O206" i="23"/>
  <c r="O205" i="23"/>
  <c r="O204" i="23"/>
  <c r="O203" i="23"/>
  <c r="O202" i="23"/>
  <c r="O201" i="23"/>
  <c r="O199" i="23"/>
  <c r="O198" i="23"/>
  <c r="O197" i="23"/>
  <c r="O196" i="23"/>
  <c r="O195" i="23"/>
  <c r="O194" i="23"/>
  <c r="O192" i="23"/>
  <c r="O191" i="23"/>
  <c r="O190" i="23"/>
  <c r="O189" i="23"/>
  <c r="O188" i="23"/>
  <c r="O187" i="23"/>
  <c r="O185" i="23"/>
  <c r="O184" i="23"/>
  <c r="O183" i="23"/>
  <c r="O182" i="23"/>
  <c r="O181" i="23"/>
  <c r="O180" i="23"/>
  <c r="O178" i="23"/>
  <c r="O176" i="23"/>
  <c r="O175" i="23"/>
  <c r="O174" i="23"/>
  <c r="O173" i="23"/>
  <c r="O139" i="23"/>
  <c r="O138" i="23"/>
  <c r="O131" i="23"/>
  <c r="O129" i="23"/>
  <c r="O128" i="23"/>
  <c r="O127" i="23"/>
  <c r="O126" i="23"/>
  <c r="O125" i="23"/>
  <c r="O124" i="23"/>
  <c r="O122" i="23"/>
  <c r="O121" i="23"/>
  <c r="O120" i="23"/>
  <c r="O119" i="23"/>
  <c r="O118" i="23"/>
  <c r="O117" i="23"/>
  <c r="O96" i="23"/>
  <c r="O89" i="23"/>
  <c r="O78" i="23"/>
  <c r="O79" i="23"/>
  <c r="O77" i="23"/>
  <c r="O76" i="23"/>
  <c r="O75" i="23"/>
  <c r="O68" i="23"/>
  <c r="O170" i="23"/>
  <c r="O163" i="23"/>
  <c r="O156" i="23"/>
  <c r="O149" i="23"/>
  <c r="O107" i="23"/>
  <c r="O86" i="23"/>
  <c r="O169" i="23"/>
  <c r="O162" i="23"/>
  <c r="O155" i="23"/>
  <c r="O148" i="23"/>
  <c r="O106" i="23"/>
  <c r="O85" i="23"/>
  <c r="O168" i="23"/>
  <c r="O161" i="23"/>
  <c r="O154" i="23"/>
  <c r="O147" i="23"/>
  <c r="O105" i="23"/>
  <c r="O84" i="23"/>
  <c r="O167" i="23"/>
  <c r="O160" i="23"/>
  <c r="O153" i="23"/>
  <c r="O146" i="23"/>
  <c r="O104" i="23"/>
  <c r="O83" i="23"/>
  <c r="O166" i="23"/>
  <c r="O159" i="23"/>
  <c r="O152" i="23"/>
  <c r="O145" i="23"/>
  <c r="O103" i="23"/>
  <c r="O82" i="23"/>
  <c r="O171" i="23"/>
  <c r="O164" i="23"/>
  <c r="O157" i="23"/>
  <c r="O150" i="23"/>
  <c r="O108" i="23"/>
  <c r="O87" i="23"/>
  <c r="O80" i="23"/>
  <c r="O143" i="23"/>
  <c r="O136" i="23"/>
  <c r="O101" i="23"/>
  <c r="O94" i="23"/>
  <c r="O73" i="23"/>
  <c r="O66" i="23"/>
  <c r="O142" i="23"/>
  <c r="O135" i="23"/>
  <c r="O100" i="23"/>
  <c r="O93" i="23"/>
  <c r="O72" i="23"/>
  <c r="O65" i="23"/>
  <c r="O141" i="23"/>
  <c r="O134" i="23"/>
  <c r="O99" i="23"/>
  <c r="O92" i="23"/>
  <c r="O71" i="23"/>
  <c r="O64" i="23"/>
  <c r="O140" i="23"/>
  <c r="O133" i="23"/>
  <c r="O98" i="23"/>
  <c r="O91" i="23"/>
  <c r="O70" i="23"/>
  <c r="O63" i="23"/>
  <c r="O132" i="23"/>
  <c r="O97" i="23"/>
  <c r="O90" i="23"/>
  <c r="O69" i="23"/>
  <c r="O62" i="23"/>
  <c r="O20" i="23"/>
  <c r="O523" i="23"/>
  <c r="O516" i="23"/>
  <c r="O522" i="23"/>
  <c r="O515" i="23"/>
  <c r="O521" i="23"/>
  <c r="O514" i="23"/>
  <c r="O520" i="23"/>
  <c r="O513" i="23"/>
  <c r="O519" i="23"/>
  <c r="O512" i="23"/>
  <c r="O518" i="23"/>
  <c r="O578" i="23"/>
  <c r="O571" i="23"/>
  <c r="O564" i="23"/>
  <c r="O557" i="23"/>
  <c r="O577" i="23"/>
  <c r="O570" i="23"/>
  <c r="O563" i="23"/>
  <c r="O556" i="23"/>
  <c r="O576" i="23"/>
  <c r="O569" i="23"/>
  <c r="O562" i="23"/>
  <c r="O555" i="23"/>
  <c r="O575" i="23"/>
  <c r="O568" i="23"/>
  <c r="O561" i="23"/>
  <c r="O554" i="23"/>
  <c r="O579" i="23"/>
  <c r="O572" i="23"/>
  <c r="O565" i="23"/>
  <c r="O558" i="23"/>
  <c r="O574" i="23"/>
  <c r="O567" i="23"/>
  <c r="O560" i="23"/>
  <c r="O553" i="23"/>
  <c r="O61" i="23"/>
  <c r="O59" i="23"/>
  <c r="O58" i="23"/>
  <c r="O57" i="23"/>
  <c r="O56" i="23"/>
  <c r="O55" i="23"/>
  <c r="O54" i="23"/>
  <c r="O52" i="23"/>
  <c r="O51" i="23"/>
  <c r="O50" i="23"/>
  <c r="O49" i="23"/>
  <c r="O48" i="23"/>
  <c r="O47" i="23"/>
  <c r="O45" i="23"/>
  <c r="O44" i="23"/>
  <c r="O43" i="23"/>
  <c r="O42" i="23"/>
  <c r="O41" i="23"/>
  <c r="O40" i="23"/>
  <c r="O38" i="23"/>
  <c r="O37" i="23"/>
  <c r="O36" i="23"/>
  <c r="O35" i="23"/>
  <c r="O34" i="23"/>
  <c r="O33" i="23"/>
  <c r="O31" i="23"/>
  <c r="O30" i="23"/>
  <c r="O29" i="23"/>
  <c r="O28" i="23"/>
  <c r="O27" i="23"/>
  <c r="O26" i="23"/>
  <c r="O24" i="23"/>
  <c r="O23" i="23"/>
  <c r="O22" i="23"/>
  <c r="O21" i="23"/>
  <c r="O19" i="23"/>
  <c r="O17" i="23"/>
  <c r="O16" i="23"/>
  <c r="O15" i="23"/>
  <c r="O14" i="23"/>
  <c r="O13" i="23"/>
  <c r="O12" i="23"/>
  <c r="O10" i="23"/>
  <c r="O8" i="23"/>
  <c r="O5" i="23"/>
  <c r="O7" i="23"/>
  <c r="O6" i="23"/>
  <c r="G7" i="29"/>
  <c r="E946" i="34"/>
  <c r="C946" i="34"/>
  <c r="B946" i="34"/>
  <c r="E945" i="34"/>
  <c r="C945" i="34"/>
  <c r="B945" i="34"/>
  <c r="E943" i="34"/>
  <c r="C943" i="34"/>
  <c r="B943" i="34"/>
  <c r="E942" i="34"/>
  <c r="C942" i="34"/>
  <c r="B942" i="34"/>
  <c r="E941" i="34"/>
  <c r="C941" i="34"/>
  <c r="B941" i="34"/>
  <c r="E939" i="34"/>
  <c r="C939" i="34"/>
  <c r="E938" i="34"/>
  <c r="C938" i="34"/>
  <c r="E936" i="34"/>
  <c r="C936" i="34"/>
  <c r="E935" i="34"/>
  <c r="C935" i="34"/>
  <c r="E934" i="34"/>
  <c r="C934" i="34"/>
  <c r="H931" i="34"/>
  <c r="E931" i="34"/>
  <c r="D931" i="34"/>
  <c r="E929" i="34"/>
  <c r="E914" i="34"/>
  <c r="C914" i="34"/>
  <c r="B914" i="34"/>
  <c r="E913" i="34"/>
  <c r="C913" i="34"/>
  <c r="B913" i="34"/>
  <c r="E912" i="34"/>
  <c r="C912" i="34"/>
  <c r="B912" i="34"/>
  <c r="E911" i="34"/>
  <c r="C911" i="34"/>
  <c r="B911" i="34"/>
  <c r="E910" i="34"/>
  <c r="C910" i="34"/>
  <c r="B910" i="34"/>
  <c r="E909" i="34"/>
  <c r="C909" i="34"/>
  <c r="B909" i="34"/>
  <c r="E907" i="34"/>
  <c r="C907" i="34"/>
  <c r="E906" i="34"/>
  <c r="C906" i="34"/>
  <c r="E905" i="34"/>
  <c r="C905" i="34"/>
  <c r="E904" i="34"/>
  <c r="C904" i="34"/>
  <c r="E903" i="34"/>
  <c r="C903" i="34"/>
  <c r="E902" i="34"/>
  <c r="C902" i="34"/>
  <c r="O898" i="34"/>
  <c r="O930" i="34" s="1"/>
  <c r="H898" i="34"/>
  <c r="H930" i="34" s="1"/>
  <c r="E882" i="34"/>
  <c r="C882" i="34"/>
  <c r="B882" i="34"/>
  <c r="E881" i="34"/>
  <c r="C881" i="34"/>
  <c r="B881" i="34"/>
  <c r="E879" i="34"/>
  <c r="C879" i="34"/>
  <c r="B879" i="34"/>
  <c r="E878" i="34"/>
  <c r="C878" i="34"/>
  <c r="B878" i="34"/>
  <c r="E877" i="34"/>
  <c r="C877" i="34"/>
  <c r="B877" i="34"/>
  <c r="E875" i="34"/>
  <c r="C875" i="34"/>
  <c r="E874" i="34"/>
  <c r="C874" i="34"/>
  <c r="E872" i="34"/>
  <c r="C872" i="34"/>
  <c r="E871" i="34"/>
  <c r="C871" i="34"/>
  <c r="E870" i="34"/>
  <c r="C870" i="34"/>
  <c r="H867" i="34"/>
  <c r="E867" i="34"/>
  <c r="D867" i="34"/>
  <c r="E865" i="34"/>
  <c r="E850" i="34"/>
  <c r="C850" i="34"/>
  <c r="B850" i="34"/>
  <c r="E849" i="34"/>
  <c r="C849" i="34"/>
  <c r="B849" i="34"/>
  <c r="E848" i="34"/>
  <c r="C848" i="34"/>
  <c r="B848" i="34"/>
  <c r="E847" i="34"/>
  <c r="C847" i="34"/>
  <c r="B847" i="34"/>
  <c r="E846" i="34"/>
  <c r="C846" i="34"/>
  <c r="B846" i="34"/>
  <c r="E845" i="34"/>
  <c r="C845" i="34"/>
  <c r="B845" i="34"/>
  <c r="E843" i="34"/>
  <c r="C843" i="34"/>
  <c r="E842" i="34"/>
  <c r="C842" i="34"/>
  <c r="E841" i="34"/>
  <c r="C841" i="34"/>
  <c r="E840" i="34"/>
  <c r="C840" i="34"/>
  <c r="E839" i="34"/>
  <c r="C839" i="34"/>
  <c r="E838" i="34"/>
  <c r="C838" i="34"/>
  <c r="O834" i="34"/>
  <c r="O866" i="34" s="1"/>
  <c r="H834" i="34"/>
  <c r="H866" i="34" s="1"/>
  <c r="E818" i="34"/>
  <c r="C818" i="34"/>
  <c r="B818" i="34"/>
  <c r="E817" i="34"/>
  <c r="C817" i="34"/>
  <c r="B817" i="34"/>
  <c r="E815" i="34"/>
  <c r="C815" i="34"/>
  <c r="B815" i="34"/>
  <c r="E814" i="34"/>
  <c r="C814" i="34"/>
  <c r="B814" i="34"/>
  <c r="E813" i="34"/>
  <c r="C813" i="34"/>
  <c r="B813" i="34"/>
  <c r="E811" i="34"/>
  <c r="C811" i="34"/>
  <c r="E810" i="34"/>
  <c r="C810" i="34"/>
  <c r="E808" i="34"/>
  <c r="C808" i="34"/>
  <c r="E807" i="34"/>
  <c r="C807" i="34"/>
  <c r="E806" i="34"/>
  <c r="C806" i="34"/>
  <c r="H803" i="34"/>
  <c r="E803" i="34"/>
  <c r="D803" i="34"/>
  <c r="E801" i="34"/>
  <c r="E786" i="34"/>
  <c r="C786" i="34"/>
  <c r="B786" i="34"/>
  <c r="E785" i="34"/>
  <c r="C785" i="34"/>
  <c r="B785" i="34"/>
  <c r="E784" i="34"/>
  <c r="C784" i="34"/>
  <c r="B784" i="34"/>
  <c r="E783" i="34"/>
  <c r="C783" i="34"/>
  <c r="B783" i="34"/>
  <c r="E782" i="34"/>
  <c r="C782" i="34"/>
  <c r="B782" i="34"/>
  <c r="E781" i="34"/>
  <c r="C781" i="34"/>
  <c r="B781" i="34"/>
  <c r="E779" i="34"/>
  <c r="C779" i="34"/>
  <c r="E778" i="34"/>
  <c r="C778" i="34"/>
  <c r="E777" i="34"/>
  <c r="C777" i="34"/>
  <c r="E776" i="34"/>
  <c r="C776" i="34"/>
  <c r="E775" i="34"/>
  <c r="C775" i="34"/>
  <c r="E774" i="34"/>
  <c r="C774" i="34"/>
  <c r="O770" i="34"/>
  <c r="O802" i="34" s="1"/>
  <c r="H770" i="34"/>
  <c r="H802" i="34" s="1"/>
  <c r="E754" i="34"/>
  <c r="C754" i="34"/>
  <c r="B754" i="34"/>
  <c r="E753" i="34"/>
  <c r="C753" i="34"/>
  <c r="B753" i="34"/>
  <c r="E751" i="34"/>
  <c r="C751" i="34"/>
  <c r="B751" i="34"/>
  <c r="E750" i="34"/>
  <c r="C750" i="34"/>
  <c r="B750" i="34"/>
  <c r="E749" i="34"/>
  <c r="C749" i="34"/>
  <c r="B749" i="34"/>
  <c r="E747" i="34"/>
  <c r="C747" i="34"/>
  <c r="E746" i="34"/>
  <c r="C746" i="34"/>
  <c r="E744" i="34"/>
  <c r="C744" i="34"/>
  <c r="E743" i="34"/>
  <c r="C743" i="34"/>
  <c r="E742" i="34"/>
  <c r="C742" i="34"/>
  <c r="H739" i="34"/>
  <c r="E739" i="34"/>
  <c r="D739" i="34"/>
  <c r="E737" i="34"/>
  <c r="E722" i="34"/>
  <c r="C722" i="34"/>
  <c r="B722" i="34"/>
  <c r="E721" i="34"/>
  <c r="C721" i="34"/>
  <c r="B721" i="34"/>
  <c r="E720" i="34"/>
  <c r="C720" i="34"/>
  <c r="B720" i="34"/>
  <c r="E719" i="34"/>
  <c r="C719" i="34"/>
  <c r="B719" i="34"/>
  <c r="E718" i="34"/>
  <c r="C718" i="34"/>
  <c r="B718" i="34"/>
  <c r="E717" i="34"/>
  <c r="C717" i="34"/>
  <c r="B717" i="34"/>
  <c r="E715" i="34"/>
  <c r="C715" i="34"/>
  <c r="E714" i="34"/>
  <c r="C714" i="34"/>
  <c r="E713" i="34"/>
  <c r="C713" i="34"/>
  <c r="E712" i="34"/>
  <c r="C712" i="34"/>
  <c r="E711" i="34"/>
  <c r="C711" i="34"/>
  <c r="E710" i="34"/>
  <c r="C710" i="34"/>
  <c r="O706" i="34"/>
  <c r="O738" i="34" s="1"/>
  <c r="H706" i="34"/>
  <c r="H738" i="34" s="1"/>
  <c r="E690" i="34"/>
  <c r="C690" i="34"/>
  <c r="B690" i="34"/>
  <c r="E689" i="34"/>
  <c r="C689" i="34"/>
  <c r="B689" i="34"/>
  <c r="E687" i="34"/>
  <c r="C687" i="34"/>
  <c r="B687" i="34"/>
  <c r="E686" i="34"/>
  <c r="C686" i="34"/>
  <c r="B686" i="34"/>
  <c r="E685" i="34"/>
  <c r="C685" i="34"/>
  <c r="B685" i="34"/>
  <c r="E683" i="34"/>
  <c r="C683" i="34"/>
  <c r="E682" i="34"/>
  <c r="C682" i="34"/>
  <c r="E680" i="34"/>
  <c r="C680" i="34"/>
  <c r="E679" i="34"/>
  <c r="C679" i="34"/>
  <c r="E678" i="34"/>
  <c r="C678" i="34"/>
  <c r="H675" i="34"/>
  <c r="E675" i="34"/>
  <c r="D675" i="34"/>
  <c r="O674" i="34"/>
  <c r="E673" i="34"/>
  <c r="E658" i="34"/>
  <c r="C658" i="34"/>
  <c r="B658" i="34"/>
  <c r="E657" i="34"/>
  <c r="C657" i="34"/>
  <c r="B657" i="34"/>
  <c r="E656" i="34"/>
  <c r="C656" i="34"/>
  <c r="B656" i="34"/>
  <c r="E655" i="34"/>
  <c r="C655" i="34"/>
  <c r="B655" i="34"/>
  <c r="E654" i="34"/>
  <c r="C654" i="34"/>
  <c r="B654" i="34"/>
  <c r="E653" i="34"/>
  <c r="C653" i="34"/>
  <c r="B653" i="34"/>
  <c r="E651" i="34"/>
  <c r="C651" i="34"/>
  <c r="E650" i="34"/>
  <c r="C650" i="34"/>
  <c r="E649" i="34"/>
  <c r="C649" i="34"/>
  <c r="E648" i="34"/>
  <c r="C648" i="34"/>
  <c r="E647" i="34"/>
  <c r="C647" i="34"/>
  <c r="E646" i="34"/>
  <c r="C646" i="34"/>
  <c r="O642" i="34"/>
  <c r="H642" i="34"/>
  <c r="H674" i="34" s="1"/>
  <c r="E626" i="34"/>
  <c r="C626" i="34"/>
  <c r="B626" i="34"/>
  <c r="E625" i="34"/>
  <c r="C625" i="34"/>
  <c r="B625" i="34"/>
  <c r="E623" i="34"/>
  <c r="C623" i="34"/>
  <c r="B623" i="34"/>
  <c r="E622" i="34"/>
  <c r="C622" i="34"/>
  <c r="B622" i="34"/>
  <c r="E621" i="34"/>
  <c r="C621" i="34"/>
  <c r="B621" i="34"/>
  <c r="E619" i="34"/>
  <c r="C619" i="34"/>
  <c r="E618" i="34"/>
  <c r="C618" i="34"/>
  <c r="E616" i="34"/>
  <c r="C616" i="34"/>
  <c r="E615" i="34"/>
  <c r="C615" i="34"/>
  <c r="E614" i="34"/>
  <c r="C614" i="34"/>
  <c r="H611" i="34"/>
  <c r="E611" i="34"/>
  <c r="D611" i="34"/>
  <c r="E609" i="34"/>
  <c r="E594" i="34"/>
  <c r="C594" i="34"/>
  <c r="B594" i="34"/>
  <c r="E593" i="34"/>
  <c r="C593" i="34"/>
  <c r="B593" i="34"/>
  <c r="E592" i="34"/>
  <c r="C592" i="34"/>
  <c r="B592" i="34"/>
  <c r="E591" i="34"/>
  <c r="C591" i="34"/>
  <c r="B591" i="34"/>
  <c r="E590" i="34"/>
  <c r="C590" i="34"/>
  <c r="B590" i="34"/>
  <c r="E589" i="34"/>
  <c r="C589" i="34"/>
  <c r="B589" i="34"/>
  <c r="E587" i="34"/>
  <c r="C587" i="34"/>
  <c r="E586" i="34"/>
  <c r="C586" i="34"/>
  <c r="E585" i="34"/>
  <c r="C585" i="34"/>
  <c r="E584" i="34"/>
  <c r="C584" i="34"/>
  <c r="E583" i="34"/>
  <c r="C583" i="34"/>
  <c r="E582" i="34"/>
  <c r="C582" i="34"/>
  <c r="O578" i="34"/>
  <c r="O610" i="34" s="1"/>
  <c r="H578" i="34"/>
  <c r="H610" i="34" s="1"/>
  <c r="E562" i="34"/>
  <c r="C562" i="34"/>
  <c r="B562" i="34"/>
  <c r="E561" i="34"/>
  <c r="C561" i="34"/>
  <c r="B561" i="34"/>
  <c r="E559" i="34"/>
  <c r="C559" i="34"/>
  <c r="B559" i="34"/>
  <c r="E558" i="34"/>
  <c r="C558" i="34"/>
  <c r="B558" i="34"/>
  <c r="E557" i="34"/>
  <c r="C557" i="34"/>
  <c r="B557" i="34"/>
  <c r="E555" i="34"/>
  <c r="C555" i="34"/>
  <c r="E554" i="34"/>
  <c r="C554" i="34"/>
  <c r="E552" i="34"/>
  <c r="C552" i="34"/>
  <c r="E551" i="34"/>
  <c r="C551" i="34"/>
  <c r="E550" i="34"/>
  <c r="C550" i="34"/>
  <c r="H547" i="34"/>
  <c r="E547" i="34"/>
  <c r="D547" i="34"/>
  <c r="E545" i="34"/>
  <c r="E530" i="34"/>
  <c r="C530" i="34"/>
  <c r="B530" i="34"/>
  <c r="E529" i="34"/>
  <c r="C529" i="34"/>
  <c r="B529" i="34"/>
  <c r="E528" i="34"/>
  <c r="C528" i="34"/>
  <c r="B528" i="34"/>
  <c r="E527" i="34"/>
  <c r="C527" i="34"/>
  <c r="B527" i="34"/>
  <c r="E526" i="34"/>
  <c r="C526" i="34"/>
  <c r="B526" i="34"/>
  <c r="E525" i="34"/>
  <c r="C525" i="34"/>
  <c r="B525" i="34"/>
  <c r="E523" i="34"/>
  <c r="C523" i="34"/>
  <c r="E522" i="34"/>
  <c r="C522" i="34"/>
  <c r="E521" i="34"/>
  <c r="C521" i="34"/>
  <c r="E520" i="34"/>
  <c r="C520" i="34"/>
  <c r="E519" i="34"/>
  <c r="C519" i="34"/>
  <c r="E518" i="34"/>
  <c r="C518" i="34"/>
  <c r="O514" i="34"/>
  <c r="O546" i="34" s="1"/>
  <c r="H514" i="34"/>
  <c r="H546" i="34" s="1"/>
  <c r="E498" i="34"/>
  <c r="C498" i="34"/>
  <c r="B498" i="34"/>
  <c r="E497" i="34"/>
  <c r="C497" i="34"/>
  <c r="B497" i="34"/>
  <c r="E495" i="34"/>
  <c r="C495" i="34"/>
  <c r="B495" i="34"/>
  <c r="E494" i="34"/>
  <c r="C494" i="34"/>
  <c r="B494" i="34"/>
  <c r="E493" i="34"/>
  <c r="C493" i="34"/>
  <c r="B493" i="34"/>
  <c r="E491" i="34"/>
  <c r="C491" i="34"/>
  <c r="E490" i="34"/>
  <c r="C490" i="34"/>
  <c r="E488" i="34"/>
  <c r="C488" i="34"/>
  <c r="E487" i="34"/>
  <c r="C487" i="34"/>
  <c r="E486" i="34"/>
  <c r="C486" i="34"/>
  <c r="H483" i="34"/>
  <c r="E483" i="34"/>
  <c r="D483" i="34"/>
  <c r="E481" i="34"/>
  <c r="E466" i="34"/>
  <c r="C466" i="34"/>
  <c r="B466" i="34"/>
  <c r="E465" i="34"/>
  <c r="C465" i="34"/>
  <c r="B465" i="34"/>
  <c r="E464" i="34"/>
  <c r="C464" i="34"/>
  <c r="B464" i="34"/>
  <c r="E463" i="34"/>
  <c r="C463" i="34"/>
  <c r="B463" i="34"/>
  <c r="E462" i="34"/>
  <c r="C462" i="34"/>
  <c r="B462" i="34"/>
  <c r="E461" i="34"/>
  <c r="C461" i="34"/>
  <c r="B461" i="34"/>
  <c r="E459" i="34"/>
  <c r="C459" i="34"/>
  <c r="E458" i="34"/>
  <c r="C458" i="34"/>
  <c r="E457" i="34"/>
  <c r="C457" i="34"/>
  <c r="E456" i="34"/>
  <c r="C456" i="34"/>
  <c r="E455" i="34"/>
  <c r="C455" i="34"/>
  <c r="E454" i="34"/>
  <c r="C454" i="34"/>
  <c r="O450" i="34"/>
  <c r="O482" i="34" s="1"/>
  <c r="H450" i="34"/>
  <c r="H482" i="34" s="1"/>
  <c r="E434" i="34"/>
  <c r="C434" i="34"/>
  <c r="B434" i="34"/>
  <c r="E433" i="34"/>
  <c r="C433" i="34"/>
  <c r="B433" i="34"/>
  <c r="E431" i="34"/>
  <c r="C431" i="34"/>
  <c r="B431" i="34"/>
  <c r="E430" i="34"/>
  <c r="C430" i="34"/>
  <c r="B430" i="34"/>
  <c r="E429" i="34"/>
  <c r="C429" i="34"/>
  <c r="B429" i="34"/>
  <c r="E427" i="34"/>
  <c r="C427" i="34"/>
  <c r="E426" i="34"/>
  <c r="C426" i="34"/>
  <c r="E424" i="34"/>
  <c r="C424" i="34"/>
  <c r="E423" i="34"/>
  <c r="C423" i="34"/>
  <c r="E422" i="34"/>
  <c r="C422" i="34"/>
  <c r="H419" i="34"/>
  <c r="E419" i="34"/>
  <c r="D419" i="34"/>
  <c r="E417" i="34"/>
  <c r="E402" i="34"/>
  <c r="C402" i="34"/>
  <c r="B402" i="34"/>
  <c r="E401" i="34"/>
  <c r="C401" i="34"/>
  <c r="B401" i="34"/>
  <c r="E400" i="34"/>
  <c r="C400" i="34"/>
  <c r="B400" i="34"/>
  <c r="E399" i="34"/>
  <c r="C399" i="34"/>
  <c r="B399" i="34"/>
  <c r="E398" i="34"/>
  <c r="C398" i="34"/>
  <c r="B398" i="34"/>
  <c r="E397" i="34"/>
  <c r="C397" i="34"/>
  <c r="B397" i="34"/>
  <c r="E395" i="34"/>
  <c r="C395" i="34"/>
  <c r="E394" i="34"/>
  <c r="C394" i="34"/>
  <c r="E393" i="34"/>
  <c r="C393" i="34"/>
  <c r="E392" i="34"/>
  <c r="C392" i="34"/>
  <c r="E391" i="34"/>
  <c r="C391" i="34"/>
  <c r="E390" i="34"/>
  <c r="C390" i="34"/>
  <c r="O386" i="34"/>
  <c r="O418" i="34" s="1"/>
  <c r="H386" i="34"/>
  <c r="H418" i="34" s="1"/>
  <c r="E370" i="34"/>
  <c r="C370" i="34"/>
  <c r="B370" i="34"/>
  <c r="E369" i="34"/>
  <c r="C369" i="34"/>
  <c r="B369" i="34"/>
  <c r="E367" i="34"/>
  <c r="C367" i="34"/>
  <c r="B367" i="34"/>
  <c r="E366" i="34"/>
  <c r="C366" i="34"/>
  <c r="B366" i="34"/>
  <c r="E365" i="34"/>
  <c r="C365" i="34"/>
  <c r="B365" i="34"/>
  <c r="E363" i="34"/>
  <c r="C363" i="34"/>
  <c r="E362" i="34"/>
  <c r="C362" i="34"/>
  <c r="E360" i="34"/>
  <c r="C360" i="34"/>
  <c r="E359" i="34"/>
  <c r="C359" i="34"/>
  <c r="E358" i="34"/>
  <c r="C358" i="34"/>
  <c r="H355" i="34"/>
  <c r="E355" i="34"/>
  <c r="D355" i="34"/>
  <c r="E353" i="34"/>
  <c r="E338" i="34"/>
  <c r="C338" i="34"/>
  <c r="B338" i="34"/>
  <c r="E337" i="34"/>
  <c r="C337" i="34"/>
  <c r="B337" i="34"/>
  <c r="E336" i="34"/>
  <c r="C336" i="34"/>
  <c r="B336" i="34"/>
  <c r="E335" i="34"/>
  <c r="C335" i="34"/>
  <c r="B335" i="34"/>
  <c r="E334" i="34"/>
  <c r="C334" i="34"/>
  <c r="B334" i="34"/>
  <c r="C333" i="34"/>
  <c r="B333" i="34"/>
  <c r="E331" i="34"/>
  <c r="C331" i="34"/>
  <c r="E330" i="34"/>
  <c r="C330" i="34"/>
  <c r="E329" i="34"/>
  <c r="C329" i="34"/>
  <c r="E328" i="34"/>
  <c r="C328" i="34"/>
  <c r="E327" i="34"/>
  <c r="C327" i="34"/>
  <c r="C326" i="34"/>
  <c r="O322" i="34"/>
  <c r="O354" i="34" s="1"/>
  <c r="H322" i="34"/>
  <c r="H354" i="34" s="1"/>
  <c r="C294" i="34"/>
  <c r="E294" i="34"/>
  <c r="C295" i="34"/>
  <c r="E295" i="34"/>
  <c r="C296" i="34"/>
  <c r="E296" i="34"/>
  <c r="C298" i="34"/>
  <c r="E298" i="34"/>
  <c r="C299" i="34"/>
  <c r="E299" i="34"/>
  <c r="B301" i="34"/>
  <c r="C301" i="34"/>
  <c r="E301" i="34"/>
  <c r="B302" i="34"/>
  <c r="C302" i="34"/>
  <c r="E302" i="34"/>
  <c r="B303" i="34"/>
  <c r="C303" i="34"/>
  <c r="E303" i="34"/>
  <c r="B305" i="34"/>
  <c r="C305" i="34"/>
  <c r="E305" i="34"/>
  <c r="B306" i="34"/>
  <c r="C306" i="34"/>
  <c r="E306" i="34"/>
  <c r="C262" i="34"/>
  <c r="C263" i="34"/>
  <c r="E263" i="34"/>
  <c r="C264" i="34"/>
  <c r="E264" i="34"/>
  <c r="C265" i="34"/>
  <c r="E265" i="34"/>
  <c r="C266" i="34"/>
  <c r="E266" i="34"/>
  <c r="C267" i="34"/>
  <c r="E267" i="34"/>
  <c r="B269" i="34"/>
  <c r="C269" i="34"/>
  <c r="B270" i="34"/>
  <c r="C270" i="34"/>
  <c r="E270" i="34"/>
  <c r="B271" i="34"/>
  <c r="C271" i="34"/>
  <c r="E271" i="34"/>
  <c r="B272" i="34"/>
  <c r="C272" i="34"/>
  <c r="E272" i="34"/>
  <c r="B273" i="34"/>
  <c r="C273" i="34"/>
  <c r="E273" i="34"/>
  <c r="B274" i="34"/>
  <c r="C274" i="34"/>
  <c r="E274" i="34"/>
  <c r="H258" i="34"/>
  <c r="H290" i="34" s="1"/>
  <c r="O258" i="34"/>
  <c r="H291" i="34"/>
  <c r="E291" i="34"/>
  <c r="D291" i="34"/>
  <c r="O290" i="34"/>
  <c r="E289" i="34"/>
  <c r="C7" i="34"/>
  <c r="C8" i="34"/>
  <c r="C9" i="34"/>
  <c r="C10" i="34"/>
  <c r="C17" i="34" s="1"/>
  <c r="C11" i="34"/>
  <c r="E242" i="34"/>
  <c r="C242" i="34"/>
  <c r="B242" i="34"/>
  <c r="E241" i="34"/>
  <c r="C241" i="34"/>
  <c r="B241" i="34"/>
  <c r="E239" i="34"/>
  <c r="C239" i="34"/>
  <c r="B239" i="34"/>
  <c r="E238" i="34"/>
  <c r="C238" i="34"/>
  <c r="B238" i="34"/>
  <c r="E237" i="34"/>
  <c r="C237" i="34"/>
  <c r="B237" i="34"/>
  <c r="E235" i="34"/>
  <c r="C235" i="34"/>
  <c r="E234" i="34"/>
  <c r="C234" i="34"/>
  <c r="E232" i="34"/>
  <c r="C232" i="34"/>
  <c r="E231" i="34"/>
  <c r="C231" i="34"/>
  <c r="E230" i="34"/>
  <c r="C230" i="34"/>
  <c r="H227" i="34"/>
  <c r="E227" i="34"/>
  <c r="D227" i="34"/>
  <c r="E225" i="34"/>
  <c r="E210" i="34"/>
  <c r="E209" i="34"/>
  <c r="E208" i="34"/>
  <c r="E207" i="34"/>
  <c r="E206" i="34"/>
  <c r="C205" i="34"/>
  <c r="B205" i="34"/>
  <c r="E203" i="34"/>
  <c r="E202" i="34"/>
  <c r="E201" i="34"/>
  <c r="E200" i="34"/>
  <c r="E199" i="34"/>
  <c r="C198" i="34"/>
  <c r="O194" i="34"/>
  <c r="O226" i="34" s="1"/>
  <c r="H194" i="34"/>
  <c r="H226" i="34" s="1"/>
  <c r="E178" i="34"/>
  <c r="C178" i="34"/>
  <c r="B178" i="34"/>
  <c r="E177" i="34"/>
  <c r="C177" i="34"/>
  <c r="B177" i="34"/>
  <c r="E175" i="34"/>
  <c r="C175" i="34"/>
  <c r="B175" i="34"/>
  <c r="E174" i="34"/>
  <c r="C174" i="34"/>
  <c r="B174" i="34"/>
  <c r="E173" i="34"/>
  <c r="C173" i="34"/>
  <c r="B173" i="34"/>
  <c r="E171" i="34"/>
  <c r="C171" i="34"/>
  <c r="E170" i="34"/>
  <c r="C170" i="34"/>
  <c r="E168" i="34"/>
  <c r="C168" i="34"/>
  <c r="E167" i="34"/>
  <c r="C167" i="34"/>
  <c r="E166" i="34"/>
  <c r="C166" i="34"/>
  <c r="H163" i="34"/>
  <c r="E163" i="34"/>
  <c r="D163" i="34"/>
  <c r="E161" i="34"/>
  <c r="E146" i="34"/>
  <c r="E145" i="34"/>
  <c r="E144" i="34"/>
  <c r="E143" i="34"/>
  <c r="E142" i="34"/>
  <c r="C141" i="34"/>
  <c r="B141" i="34"/>
  <c r="E139" i="34"/>
  <c r="C139" i="34"/>
  <c r="C203" i="34" s="1"/>
  <c r="E138" i="34"/>
  <c r="E137" i="34"/>
  <c r="C137" i="34"/>
  <c r="C201" i="34" s="1"/>
  <c r="E136" i="34"/>
  <c r="E135" i="34"/>
  <c r="C135" i="34"/>
  <c r="C199" i="34" s="1"/>
  <c r="C134" i="34"/>
  <c r="O130" i="34"/>
  <c r="O162" i="34" s="1"/>
  <c r="H130" i="34"/>
  <c r="H162" i="34" s="1"/>
  <c r="C102" i="34"/>
  <c r="E102" i="34"/>
  <c r="C103" i="34"/>
  <c r="E103" i="34"/>
  <c r="C104" i="34"/>
  <c r="E104" i="34"/>
  <c r="C106" i="34"/>
  <c r="E106" i="34"/>
  <c r="C107" i="34"/>
  <c r="E107" i="34"/>
  <c r="B109" i="34"/>
  <c r="C109" i="34"/>
  <c r="E109" i="34"/>
  <c r="B110" i="34"/>
  <c r="C110" i="34"/>
  <c r="E110" i="34"/>
  <c r="B111" i="34"/>
  <c r="C111" i="34"/>
  <c r="E111" i="34"/>
  <c r="B113" i="34"/>
  <c r="C113" i="34"/>
  <c r="E113" i="34"/>
  <c r="B114" i="34"/>
  <c r="C114" i="34"/>
  <c r="E114" i="34"/>
  <c r="C70" i="34"/>
  <c r="C71" i="34"/>
  <c r="E71" i="34"/>
  <c r="C72" i="34"/>
  <c r="C136" i="34" s="1"/>
  <c r="C200" i="34" s="1"/>
  <c r="E72" i="34"/>
  <c r="C73" i="34"/>
  <c r="E73" i="34"/>
  <c r="C74" i="34"/>
  <c r="C138" i="34" s="1"/>
  <c r="C202" i="34" s="1"/>
  <c r="E74" i="34"/>
  <c r="C75" i="34"/>
  <c r="E75" i="34"/>
  <c r="B77" i="34"/>
  <c r="C77" i="34"/>
  <c r="C78" i="34"/>
  <c r="C142" i="34" s="1"/>
  <c r="C206" i="34" s="1"/>
  <c r="E78" i="34"/>
  <c r="E79" i="34"/>
  <c r="E80" i="34"/>
  <c r="E81" i="34"/>
  <c r="C82" i="34"/>
  <c r="C146" i="34" s="1"/>
  <c r="C210" i="34" s="1"/>
  <c r="E82" i="34"/>
  <c r="O66" i="34"/>
  <c r="H66" i="34"/>
  <c r="H99" i="34"/>
  <c r="E99" i="34"/>
  <c r="D99" i="34"/>
  <c r="E97" i="34"/>
  <c r="O98" i="34"/>
  <c r="H98" i="34"/>
  <c r="E47" i="34"/>
  <c r="E45" i="34"/>
  <c r="C50" i="34"/>
  <c r="B50" i="34" s="1"/>
  <c r="C49" i="34"/>
  <c r="B49" i="34" s="1"/>
  <c r="C43" i="34"/>
  <c r="C39" i="34"/>
  <c r="C46" i="34" s="1"/>
  <c r="B46" i="34" s="1"/>
  <c r="C40" i="34"/>
  <c r="C47" i="34" s="1"/>
  <c r="B47" i="34" s="1"/>
  <c r="C41" i="34"/>
  <c r="C105" i="34" s="1"/>
  <c r="C169" i="34" s="1"/>
  <c r="C233" i="34" s="1"/>
  <c r="C297" i="34" s="1"/>
  <c r="C361" i="34" s="1"/>
  <c r="C425" i="34" s="1"/>
  <c r="C489" i="34" s="1"/>
  <c r="C553" i="34" s="1"/>
  <c r="C617" i="34" s="1"/>
  <c r="C681" i="34" s="1"/>
  <c r="C745" i="34" s="1"/>
  <c r="C809" i="34" s="1"/>
  <c r="C873" i="34" s="1"/>
  <c r="C937" i="34" s="1"/>
  <c r="C42" i="34"/>
  <c r="C38" i="34"/>
  <c r="C45" i="34" s="1"/>
  <c r="B45" i="34" s="1"/>
  <c r="E39" i="34"/>
  <c r="E46" i="34" s="1"/>
  <c r="E40" i="34"/>
  <c r="E41" i="34"/>
  <c r="E105" i="34" s="1"/>
  <c r="E169" i="34" s="1"/>
  <c r="E233" i="34" s="1"/>
  <c r="E297" i="34" s="1"/>
  <c r="E361" i="34" s="1"/>
  <c r="E425" i="34" s="1"/>
  <c r="E489" i="34" s="1"/>
  <c r="E553" i="34" s="1"/>
  <c r="E617" i="34" s="1"/>
  <c r="E681" i="34" s="1"/>
  <c r="E745" i="34" s="1"/>
  <c r="E809" i="34" s="1"/>
  <c r="E873" i="34" s="1"/>
  <c r="E937" i="34" s="1"/>
  <c r="E42" i="34"/>
  <c r="E49" i="34" s="1"/>
  <c r="E43" i="34"/>
  <c r="E50" i="34" s="1"/>
  <c r="E38" i="34"/>
  <c r="B15" i="34"/>
  <c r="B79" i="34" s="1"/>
  <c r="B143" i="34" s="1"/>
  <c r="B207" i="34" s="1"/>
  <c r="C14" i="34"/>
  <c r="B14" i="34" s="1"/>
  <c r="B78" i="34" s="1"/>
  <c r="B142" i="34" s="1"/>
  <c r="B206" i="34" s="1"/>
  <c r="C15" i="34"/>
  <c r="C79" i="34" s="1"/>
  <c r="C143" i="34" s="1"/>
  <c r="C207" i="34" s="1"/>
  <c r="C16" i="34"/>
  <c r="B16" i="34" s="1"/>
  <c r="B80" i="34" s="1"/>
  <c r="B144" i="34" s="1"/>
  <c r="B208" i="34" s="1"/>
  <c r="C18" i="34"/>
  <c r="B18" i="34" s="1"/>
  <c r="B82" i="34" s="1"/>
  <c r="B146" i="34" s="1"/>
  <c r="B210" i="34" s="1"/>
  <c r="E15" i="34"/>
  <c r="E16" i="34"/>
  <c r="E7" i="34"/>
  <c r="E14" i="34" s="1"/>
  <c r="E8" i="34"/>
  <c r="E9" i="34"/>
  <c r="E10" i="34"/>
  <c r="E17" i="34" s="1"/>
  <c r="E11" i="34"/>
  <c r="E18" i="34" s="1"/>
  <c r="E6" i="34"/>
  <c r="E13" i="34" s="1"/>
  <c r="E77" i="34" s="1"/>
  <c r="E141" i="34" s="1"/>
  <c r="E205" i="34" s="1"/>
  <c r="E269" i="34" s="1"/>
  <c r="E333" i="34" s="1"/>
  <c r="C6" i="34"/>
  <c r="C13" i="34" s="1"/>
  <c r="B13" i="34" s="1"/>
  <c r="O2" i="34"/>
  <c r="H2" i="34"/>
  <c r="A61" i="33"/>
  <c r="G61" i="33"/>
  <c r="G91" i="33" s="1"/>
  <c r="C63" i="33"/>
  <c r="D92" i="33"/>
  <c r="A91" i="33"/>
  <c r="C93" i="33"/>
  <c r="C33" i="33"/>
  <c r="G1" i="33"/>
  <c r="G151" i="33" s="1"/>
  <c r="C3" i="33"/>
  <c r="R290" i="32"/>
  <c r="H290" i="32"/>
  <c r="R258" i="32"/>
  <c r="H258" i="32"/>
  <c r="H226" i="32"/>
  <c r="R226" i="32"/>
  <c r="R194" i="32"/>
  <c r="R162" i="32"/>
  <c r="R98" i="32"/>
  <c r="B294" i="32"/>
  <c r="C294" i="32"/>
  <c r="E294" i="32"/>
  <c r="B295" i="32"/>
  <c r="C295" i="32"/>
  <c r="E295" i="32"/>
  <c r="B296" i="32"/>
  <c r="C296" i="32"/>
  <c r="E296" i="32"/>
  <c r="B297" i="32"/>
  <c r="E297" i="32"/>
  <c r="B298" i="32"/>
  <c r="C298" i="32"/>
  <c r="E298" i="32"/>
  <c r="B299" i="32"/>
  <c r="C299" i="32"/>
  <c r="E299" i="32"/>
  <c r="B301" i="32"/>
  <c r="C301" i="32"/>
  <c r="E301" i="32"/>
  <c r="B302" i="32"/>
  <c r="C302" i="32"/>
  <c r="E302" i="32"/>
  <c r="B303" i="32"/>
  <c r="C303" i="32"/>
  <c r="E303" i="32"/>
  <c r="E304" i="32"/>
  <c r="B305" i="32"/>
  <c r="C305" i="32"/>
  <c r="E305" i="32"/>
  <c r="B306" i="32"/>
  <c r="C306" i="32"/>
  <c r="E306" i="32"/>
  <c r="B230" i="32"/>
  <c r="C230" i="32"/>
  <c r="E230" i="32"/>
  <c r="B231" i="32"/>
  <c r="C231" i="32"/>
  <c r="E231" i="32"/>
  <c r="B232" i="32"/>
  <c r="C232" i="32"/>
  <c r="E232" i="32"/>
  <c r="B233" i="32"/>
  <c r="B234" i="32"/>
  <c r="C234" i="32"/>
  <c r="E234" i="32"/>
  <c r="B235" i="32"/>
  <c r="C235" i="32"/>
  <c r="E235" i="32"/>
  <c r="B237" i="32"/>
  <c r="C237" i="32"/>
  <c r="E237" i="32"/>
  <c r="B238" i="32"/>
  <c r="C238" i="32"/>
  <c r="E238" i="32"/>
  <c r="B239" i="32"/>
  <c r="C239" i="32"/>
  <c r="E239" i="32"/>
  <c r="B241" i="32"/>
  <c r="C241" i="32"/>
  <c r="E241" i="32"/>
  <c r="B242" i="32"/>
  <c r="C242" i="32"/>
  <c r="E242" i="32"/>
  <c r="B166" i="32"/>
  <c r="C166" i="32"/>
  <c r="E166" i="32"/>
  <c r="B167" i="32"/>
  <c r="C167" i="32"/>
  <c r="E167" i="32"/>
  <c r="B168" i="32"/>
  <c r="C168" i="32"/>
  <c r="E168" i="32"/>
  <c r="B169" i="32"/>
  <c r="B170" i="32"/>
  <c r="C170" i="32"/>
  <c r="E170" i="32"/>
  <c r="B171" i="32"/>
  <c r="C171" i="32"/>
  <c r="E171" i="32"/>
  <c r="B172" i="32"/>
  <c r="B173" i="32"/>
  <c r="C173" i="32"/>
  <c r="E173" i="32"/>
  <c r="B174" i="32"/>
  <c r="C174" i="32"/>
  <c r="E174" i="32"/>
  <c r="B175" i="32"/>
  <c r="C175" i="32"/>
  <c r="E175" i="32"/>
  <c r="B177" i="32"/>
  <c r="C177" i="32"/>
  <c r="E177" i="32"/>
  <c r="B178" i="32"/>
  <c r="C178" i="32"/>
  <c r="E178" i="32"/>
  <c r="B102" i="32"/>
  <c r="C102" i="32"/>
  <c r="E102" i="32"/>
  <c r="B103" i="32"/>
  <c r="C103" i="32"/>
  <c r="E103" i="32"/>
  <c r="B104" i="32"/>
  <c r="C104" i="32"/>
  <c r="E104" i="32"/>
  <c r="B105" i="32"/>
  <c r="E105" i="32"/>
  <c r="B106" i="32"/>
  <c r="C106" i="32"/>
  <c r="E106" i="32"/>
  <c r="B107" i="32"/>
  <c r="C107" i="32"/>
  <c r="E107" i="32"/>
  <c r="B108" i="32"/>
  <c r="B109" i="32"/>
  <c r="C109" i="32"/>
  <c r="E109" i="32"/>
  <c r="B110" i="32"/>
  <c r="C110" i="32"/>
  <c r="E110" i="32"/>
  <c r="B111" i="32"/>
  <c r="C111" i="32"/>
  <c r="E111" i="32"/>
  <c r="B113" i="32"/>
  <c r="C113" i="32"/>
  <c r="E113" i="32"/>
  <c r="B114" i="32"/>
  <c r="C114" i="32"/>
  <c r="E114" i="32"/>
  <c r="B262" i="32"/>
  <c r="C262" i="32"/>
  <c r="B263" i="32"/>
  <c r="C263" i="32"/>
  <c r="E263" i="32"/>
  <c r="B264" i="32"/>
  <c r="C264" i="32"/>
  <c r="E264" i="32"/>
  <c r="B265" i="32"/>
  <c r="C265" i="32"/>
  <c r="E265" i="32"/>
  <c r="B266" i="32"/>
  <c r="C266" i="32"/>
  <c r="E266" i="32"/>
  <c r="B267" i="32"/>
  <c r="C267" i="32"/>
  <c r="E267" i="32"/>
  <c r="B268" i="32"/>
  <c r="B269" i="32"/>
  <c r="C269" i="32"/>
  <c r="E269" i="32"/>
  <c r="B270" i="32"/>
  <c r="C270" i="32"/>
  <c r="E270" i="32"/>
  <c r="B271" i="32"/>
  <c r="C271" i="32"/>
  <c r="E271" i="32"/>
  <c r="B272" i="32"/>
  <c r="C272" i="32"/>
  <c r="E272" i="32"/>
  <c r="B273" i="32"/>
  <c r="C273" i="32"/>
  <c r="E273" i="32"/>
  <c r="B274" i="32"/>
  <c r="C274" i="32"/>
  <c r="E274" i="32"/>
  <c r="B198" i="32"/>
  <c r="C198" i="32"/>
  <c r="B199" i="32"/>
  <c r="C199" i="32"/>
  <c r="E199" i="32"/>
  <c r="B200" i="32"/>
  <c r="C200" i="32"/>
  <c r="E200" i="32"/>
  <c r="B201" i="32"/>
  <c r="C201" i="32"/>
  <c r="E201" i="32"/>
  <c r="B202" i="32"/>
  <c r="C202" i="32"/>
  <c r="E202" i="32"/>
  <c r="B203" i="32"/>
  <c r="C203" i="32"/>
  <c r="E203" i="32"/>
  <c r="B205" i="32"/>
  <c r="C205" i="32"/>
  <c r="B206" i="32"/>
  <c r="C206" i="32"/>
  <c r="E206" i="32"/>
  <c r="B207" i="32"/>
  <c r="C207" i="32"/>
  <c r="E207" i="32"/>
  <c r="B208" i="32"/>
  <c r="C208" i="32"/>
  <c r="E208" i="32"/>
  <c r="B209" i="32"/>
  <c r="C209" i="32"/>
  <c r="E209" i="32"/>
  <c r="B210" i="32"/>
  <c r="C210" i="32"/>
  <c r="E210" i="32"/>
  <c r="B134" i="32"/>
  <c r="C134" i="32"/>
  <c r="B135" i="32"/>
  <c r="C135" i="32"/>
  <c r="E135" i="32"/>
  <c r="B136" i="32"/>
  <c r="C136" i="32"/>
  <c r="E136" i="32"/>
  <c r="B137" i="32"/>
  <c r="C137" i="32"/>
  <c r="E137" i="32"/>
  <c r="B138" i="32"/>
  <c r="C138" i="32"/>
  <c r="E138" i="32"/>
  <c r="B139" i="32"/>
  <c r="C139" i="32"/>
  <c r="E139" i="32"/>
  <c r="B141" i="32"/>
  <c r="C141" i="32"/>
  <c r="B142" i="32"/>
  <c r="C142" i="32"/>
  <c r="E142" i="32"/>
  <c r="B143" i="32"/>
  <c r="C143" i="32"/>
  <c r="E143" i="32"/>
  <c r="B144" i="32"/>
  <c r="C144" i="32"/>
  <c r="E144" i="32"/>
  <c r="B145" i="32"/>
  <c r="C145" i="32"/>
  <c r="E145" i="32"/>
  <c r="B146" i="32"/>
  <c r="C146" i="32"/>
  <c r="E146" i="32"/>
  <c r="B70" i="32"/>
  <c r="C70" i="32"/>
  <c r="B71" i="32"/>
  <c r="C71" i="32"/>
  <c r="E71" i="32"/>
  <c r="B72" i="32"/>
  <c r="C72" i="32"/>
  <c r="E72" i="32"/>
  <c r="B73" i="32"/>
  <c r="C73" i="32"/>
  <c r="E73" i="32"/>
  <c r="B74" i="32"/>
  <c r="C74" i="32"/>
  <c r="E74" i="32"/>
  <c r="B75" i="32"/>
  <c r="C75" i="32"/>
  <c r="E75" i="32"/>
  <c r="B76" i="32"/>
  <c r="B77" i="32"/>
  <c r="C77" i="32"/>
  <c r="B78" i="32"/>
  <c r="C78" i="32"/>
  <c r="E78" i="32"/>
  <c r="B79" i="32"/>
  <c r="C79" i="32"/>
  <c r="E79" i="32"/>
  <c r="B80" i="32"/>
  <c r="C80" i="32"/>
  <c r="E80" i="32"/>
  <c r="B81" i="32"/>
  <c r="C81" i="32"/>
  <c r="E81" i="32"/>
  <c r="B82" i="32"/>
  <c r="C82" i="32"/>
  <c r="E82" i="32"/>
  <c r="E289" i="32"/>
  <c r="G291" i="32"/>
  <c r="E291" i="32"/>
  <c r="D291" i="32"/>
  <c r="R130" i="32"/>
  <c r="H130" i="32"/>
  <c r="H162" i="32" s="1"/>
  <c r="D67" i="32"/>
  <c r="D99" i="32" s="1"/>
  <c r="B46" i="32"/>
  <c r="B47" i="32"/>
  <c r="B49" i="32"/>
  <c r="B50" i="32"/>
  <c r="B45" i="32"/>
  <c r="C46" i="32"/>
  <c r="C47" i="32"/>
  <c r="C49" i="32"/>
  <c r="C50" i="32"/>
  <c r="R2" i="32"/>
  <c r="R66" i="32" s="1"/>
  <c r="B14" i="32"/>
  <c r="B15" i="32"/>
  <c r="B16" i="32"/>
  <c r="B17" i="32"/>
  <c r="B18" i="32"/>
  <c r="B13" i="32"/>
  <c r="C39" i="32"/>
  <c r="C40" i="32"/>
  <c r="C41" i="32"/>
  <c r="C297" i="32" s="1"/>
  <c r="C42" i="32"/>
  <c r="C43" i="32"/>
  <c r="C38" i="32"/>
  <c r="C45" i="32" s="1"/>
  <c r="E39" i="32"/>
  <c r="E46" i="32" s="1"/>
  <c r="E40" i="32"/>
  <c r="E47" i="32" s="1"/>
  <c r="E41" i="32"/>
  <c r="E48" i="32" s="1"/>
  <c r="E240" i="32" s="1"/>
  <c r="E42" i="32"/>
  <c r="E49" i="32" s="1"/>
  <c r="E43" i="32"/>
  <c r="E50" i="32" s="1"/>
  <c r="E38" i="32"/>
  <c r="E45" i="32" s="1"/>
  <c r="E14" i="32"/>
  <c r="E15" i="32"/>
  <c r="E16" i="32"/>
  <c r="E17" i="32"/>
  <c r="E18" i="32"/>
  <c r="E13" i="32"/>
  <c r="E77" i="32" s="1"/>
  <c r="C14" i="32"/>
  <c r="C15" i="32"/>
  <c r="C16" i="32"/>
  <c r="C17" i="32"/>
  <c r="C18" i="32"/>
  <c r="C13" i="32"/>
  <c r="E7" i="32"/>
  <c r="E8" i="32"/>
  <c r="E9" i="32"/>
  <c r="E10" i="32"/>
  <c r="E11" i="32"/>
  <c r="C7" i="32"/>
  <c r="C8" i="32"/>
  <c r="C9" i="32"/>
  <c r="C10" i="32"/>
  <c r="C11" i="32"/>
  <c r="C6" i="32"/>
  <c r="E6" i="32"/>
  <c r="E262" i="32" s="1"/>
  <c r="H2" i="32"/>
  <c r="H66" i="32" s="1"/>
  <c r="H98" i="32" s="1"/>
  <c r="G227" i="32"/>
  <c r="E227" i="32"/>
  <c r="D227" i="32"/>
  <c r="G163" i="32"/>
  <c r="E163" i="32"/>
  <c r="D163" i="32"/>
  <c r="H194" i="32"/>
  <c r="H35" i="34"/>
  <c r="E35" i="34"/>
  <c r="D35" i="34"/>
  <c r="E33" i="34"/>
  <c r="C151" i="33"/>
  <c r="A151" i="33"/>
  <c r="C121" i="33"/>
  <c r="A121" i="33"/>
  <c r="D32" i="33"/>
  <c r="A31" i="33"/>
  <c r="G99" i="32"/>
  <c r="E99" i="32"/>
  <c r="G35" i="32"/>
  <c r="E35" i="32"/>
  <c r="D35" i="32"/>
  <c r="E48" i="34" l="1"/>
  <c r="E112" i="34" s="1"/>
  <c r="E176" i="34" s="1"/>
  <c r="E240" i="34" s="1"/>
  <c r="E304" i="34" s="1"/>
  <c r="E368" i="34" s="1"/>
  <c r="E432" i="34" s="1"/>
  <c r="E496" i="34" s="1"/>
  <c r="E560" i="34" s="1"/>
  <c r="E624" i="34" s="1"/>
  <c r="E688" i="34" s="1"/>
  <c r="E752" i="34" s="1"/>
  <c r="E816" i="34" s="1"/>
  <c r="E880" i="34" s="1"/>
  <c r="E944" i="34" s="1"/>
  <c r="E176" i="32"/>
  <c r="E169" i="32"/>
  <c r="E112" i="32"/>
  <c r="E233" i="32"/>
  <c r="C48" i="32"/>
  <c r="C48" i="34"/>
  <c r="C105" i="32"/>
  <c r="B48" i="32"/>
  <c r="C169" i="32"/>
  <c r="C233" i="32"/>
  <c r="E205" i="32"/>
  <c r="E141" i="32"/>
  <c r="E70" i="34"/>
  <c r="E134" i="34" s="1"/>
  <c r="E198" i="34" s="1"/>
  <c r="E262" i="34" s="1"/>
  <c r="E326" i="34" s="1"/>
  <c r="E70" i="32"/>
  <c r="E134" i="32"/>
  <c r="E198" i="32"/>
  <c r="B17" i="34"/>
  <c r="B81" i="34" s="1"/>
  <c r="B145" i="34" s="1"/>
  <c r="B209" i="34" s="1"/>
  <c r="C81" i="34"/>
  <c r="C145" i="34" s="1"/>
  <c r="C209" i="34" s="1"/>
  <c r="C80" i="34"/>
  <c r="C144" i="34" s="1"/>
  <c r="C208" i="34" s="1"/>
  <c r="H34" i="34"/>
  <c r="R34" i="32"/>
  <c r="H34" i="32"/>
  <c r="G31" i="33"/>
  <c r="G121" i="33"/>
  <c r="O34" i="34"/>
  <c r="F3" i="23"/>
  <c r="G3" i="23"/>
  <c r="H3" i="23"/>
  <c r="I3" i="23"/>
  <c r="J3" i="23"/>
  <c r="E3" i="23"/>
  <c r="O297" i="31"/>
  <c r="O296" i="31"/>
  <c r="O295" i="31"/>
  <c r="O294" i="31"/>
  <c r="O293" i="31"/>
  <c r="O292" i="31"/>
  <c r="O290" i="31"/>
  <c r="O289" i="31"/>
  <c r="O288" i="31"/>
  <c r="O287" i="31"/>
  <c r="O286" i="31"/>
  <c r="O285" i="31"/>
  <c r="O283" i="31"/>
  <c r="O282" i="31"/>
  <c r="O281" i="31"/>
  <c r="O280" i="31"/>
  <c r="O279" i="31"/>
  <c r="O278" i="31"/>
  <c r="O276" i="31"/>
  <c r="O275" i="31"/>
  <c r="O274" i="31"/>
  <c r="O273" i="31"/>
  <c r="O272" i="31"/>
  <c r="O271" i="31"/>
  <c r="O269" i="31"/>
  <c r="O268" i="31"/>
  <c r="O267" i="31"/>
  <c r="O266" i="31"/>
  <c r="O265" i="31"/>
  <c r="O264" i="31"/>
  <c r="O262" i="31"/>
  <c r="O261" i="31"/>
  <c r="O260" i="31"/>
  <c r="O259" i="31"/>
  <c r="O258" i="31"/>
  <c r="O257" i="31"/>
  <c r="B304" i="32" l="1"/>
  <c r="B240" i="32"/>
  <c r="B176" i="32"/>
  <c r="B112" i="32"/>
  <c r="B48" i="34"/>
  <c r="B112" i="34" s="1"/>
  <c r="B176" i="34" s="1"/>
  <c r="B240" i="34" s="1"/>
  <c r="B304" i="34" s="1"/>
  <c r="B368" i="34" s="1"/>
  <c r="B432" i="34" s="1"/>
  <c r="B496" i="34" s="1"/>
  <c r="B560" i="34" s="1"/>
  <c r="B624" i="34" s="1"/>
  <c r="B688" i="34" s="1"/>
  <c r="B752" i="34" s="1"/>
  <c r="B816" i="34" s="1"/>
  <c r="B880" i="34" s="1"/>
  <c r="B944" i="34" s="1"/>
  <c r="C112" i="34"/>
  <c r="C176" i="34" s="1"/>
  <c r="C240" i="34" s="1"/>
  <c r="C304" i="34" s="1"/>
  <c r="C368" i="34" s="1"/>
  <c r="C432" i="34" s="1"/>
  <c r="C496" i="34" s="1"/>
  <c r="C560" i="34" s="1"/>
  <c r="C624" i="34" s="1"/>
  <c r="C688" i="34" s="1"/>
  <c r="C752" i="34" s="1"/>
  <c r="C816" i="34" s="1"/>
  <c r="C880" i="34" s="1"/>
  <c r="C944" i="34" s="1"/>
  <c r="C112" i="32"/>
  <c r="C304" i="32"/>
  <c r="C240" i="32"/>
  <c r="C176" i="32"/>
  <c r="K9" i="29"/>
  <c r="L9" i="29"/>
  <c r="M9" i="29"/>
  <c r="N9" i="29"/>
  <c r="O9" i="29"/>
  <c r="J9" i="29"/>
  <c r="K7" i="29"/>
  <c r="L7" i="29"/>
  <c r="M7" i="29"/>
  <c r="N7" i="29"/>
  <c r="O7" i="29"/>
  <c r="J7" i="29"/>
  <c r="O248" i="31"/>
  <c r="O247" i="31"/>
  <c r="O246" i="31"/>
  <c r="O245" i="31"/>
  <c r="O244" i="31"/>
  <c r="O243" i="31"/>
  <c r="O255" i="31"/>
  <c r="O254" i="31"/>
  <c r="O253" i="31"/>
  <c r="O252" i="31"/>
  <c r="O251" i="31"/>
  <c r="O250" i="31"/>
  <c r="O241" i="31"/>
  <c r="O240" i="31"/>
  <c r="O239" i="31"/>
  <c r="O238" i="31"/>
  <c r="O237" i="31"/>
  <c r="O236" i="31"/>
  <c r="O234" i="31"/>
  <c r="O233" i="31"/>
  <c r="O232" i="31"/>
  <c r="O231" i="31"/>
  <c r="O230" i="31"/>
  <c r="O229" i="31"/>
  <c r="O227" i="31"/>
  <c r="O226" i="31"/>
  <c r="O225" i="31"/>
  <c r="O224" i="31"/>
  <c r="O223" i="31"/>
  <c r="O222" i="31"/>
  <c r="O220" i="31"/>
  <c r="O219" i="31"/>
  <c r="O218" i="31"/>
  <c r="O217" i="31"/>
  <c r="O216" i="31"/>
  <c r="O215" i="31"/>
  <c r="O213" i="31"/>
  <c r="O212" i="31"/>
  <c r="O211" i="31"/>
  <c r="O210" i="31"/>
  <c r="O209" i="31"/>
  <c r="O208" i="31"/>
  <c r="O206" i="31"/>
  <c r="O205" i="31"/>
  <c r="O204" i="31"/>
  <c r="O203" i="31"/>
  <c r="O202" i="31"/>
  <c r="O201" i="31"/>
  <c r="O199" i="31"/>
  <c r="O198" i="31"/>
  <c r="O197" i="31"/>
  <c r="O196" i="31"/>
  <c r="O195" i="31"/>
  <c r="O194" i="31"/>
  <c r="O192" i="31"/>
  <c r="O191" i="31"/>
  <c r="O190" i="31"/>
  <c r="O189" i="31"/>
  <c r="O188" i="31"/>
  <c r="O187" i="31"/>
  <c r="O185" i="31"/>
  <c r="O184" i="31"/>
  <c r="O183" i="31"/>
  <c r="O182" i="31"/>
  <c r="O181" i="31"/>
  <c r="O180" i="31"/>
  <c r="O178" i="31"/>
  <c r="O177" i="31"/>
  <c r="O176" i="31"/>
  <c r="O175" i="31"/>
  <c r="O174" i="31"/>
  <c r="O173" i="31"/>
  <c r="O169" i="31"/>
  <c r="O171" i="31"/>
  <c r="O170" i="31"/>
  <c r="O168" i="31"/>
  <c r="O167" i="31"/>
  <c r="O166" i="31"/>
  <c r="O164" i="31"/>
  <c r="O163" i="31"/>
  <c r="O162" i="31"/>
  <c r="O161" i="31"/>
  <c r="O160" i="31"/>
  <c r="O159" i="31"/>
  <c r="O157" i="31"/>
  <c r="O156" i="31"/>
  <c r="O155" i="31"/>
  <c r="O154" i="31"/>
  <c r="O153" i="31"/>
  <c r="O152" i="31"/>
  <c r="O150" i="31"/>
  <c r="O149" i="31"/>
  <c r="O148" i="31"/>
  <c r="O147" i="31"/>
  <c r="O146" i="31"/>
  <c r="O145" i="31"/>
  <c r="O143" i="31"/>
  <c r="O142" i="31"/>
  <c r="O141" i="31"/>
  <c r="O140" i="31"/>
  <c r="O139" i="31"/>
  <c r="O138" i="31"/>
  <c r="O136" i="31"/>
  <c r="O135" i="31"/>
  <c r="O134" i="31"/>
  <c r="O133" i="31"/>
  <c r="O132" i="31"/>
  <c r="O131" i="31"/>
  <c r="O129" i="31"/>
  <c r="O128" i="31"/>
  <c r="O127" i="31"/>
  <c r="O126" i="31"/>
  <c r="O125" i="31"/>
  <c r="O124" i="31"/>
  <c r="O122" i="31"/>
  <c r="O121" i="31"/>
  <c r="O120" i="31"/>
  <c r="O119" i="31"/>
  <c r="O118" i="31"/>
  <c r="O117" i="31"/>
  <c r="O108" i="31"/>
  <c r="O107" i="31"/>
  <c r="O106" i="31"/>
  <c r="O105" i="31"/>
  <c r="O104" i="31"/>
  <c r="O103" i="31"/>
  <c r="O101" i="31"/>
  <c r="O100" i="31"/>
  <c r="O99" i="31"/>
  <c r="O98" i="31"/>
  <c r="O97" i="31"/>
  <c r="O96" i="31"/>
  <c r="O94" i="31"/>
  <c r="O93" i="31"/>
  <c r="O92" i="31"/>
  <c r="O91" i="31"/>
  <c r="O90" i="31"/>
  <c r="O89" i="31"/>
  <c r="AK592" i="23"/>
  <c r="B228" i="31"/>
  <c r="N579" i="23" l="1"/>
  <c r="N578" i="23"/>
  <c r="N577" i="23"/>
  <c r="N576" i="23"/>
  <c r="N575" i="23"/>
  <c r="N574" i="23"/>
  <c r="N565" i="23"/>
  <c r="N564" i="23"/>
  <c r="N563" i="23"/>
  <c r="N562" i="23"/>
  <c r="N561" i="23"/>
  <c r="N560" i="23"/>
  <c r="N551" i="23"/>
  <c r="N550" i="23"/>
  <c r="N549" i="23"/>
  <c r="N548" i="23"/>
  <c r="N547" i="23"/>
  <c r="N546" i="23"/>
  <c r="N537" i="23"/>
  <c r="N536" i="23"/>
  <c r="N535" i="23"/>
  <c r="N534" i="23"/>
  <c r="N533" i="23"/>
  <c r="N532" i="23"/>
  <c r="N523" i="23"/>
  <c r="N522" i="23"/>
  <c r="N521" i="23"/>
  <c r="N520" i="23"/>
  <c r="N519" i="23"/>
  <c r="N518" i="23"/>
  <c r="N509" i="23"/>
  <c r="N508" i="23"/>
  <c r="N507" i="23"/>
  <c r="N506" i="23"/>
  <c r="N505" i="23"/>
  <c r="N504" i="23"/>
  <c r="N495" i="23"/>
  <c r="N494" i="23"/>
  <c r="N493" i="23"/>
  <c r="N492" i="23"/>
  <c r="N491" i="23"/>
  <c r="N490" i="23"/>
  <c r="N481" i="23"/>
  <c r="N480" i="23"/>
  <c r="N479" i="23"/>
  <c r="N478" i="23"/>
  <c r="N477" i="23"/>
  <c r="N476" i="23"/>
  <c r="N467" i="23"/>
  <c r="N466" i="23"/>
  <c r="N465" i="23"/>
  <c r="N464" i="23"/>
  <c r="N463" i="23"/>
  <c r="N462" i="23"/>
  <c r="N453" i="23"/>
  <c r="N452" i="23"/>
  <c r="N451" i="23"/>
  <c r="N450" i="23"/>
  <c r="N449" i="23"/>
  <c r="N448" i="23"/>
  <c r="N439" i="23"/>
  <c r="N438" i="23"/>
  <c r="N437" i="23"/>
  <c r="N436" i="23"/>
  <c r="N435" i="23"/>
  <c r="N434" i="23"/>
  <c r="N425" i="23"/>
  <c r="N424" i="23"/>
  <c r="N423" i="23"/>
  <c r="N422" i="23"/>
  <c r="N421" i="23"/>
  <c r="N420" i="23"/>
  <c r="N411" i="23"/>
  <c r="N410" i="23"/>
  <c r="N409" i="23"/>
  <c r="N408" i="23"/>
  <c r="N407" i="23"/>
  <c r="N406" i="23"/>
  <c r="N397" i="23"/>
  <c r="N396" i="23"/>
  <c r="N395" i="23"/>
  <c r="N394" i="23"/>
  <c r="N393" i="23"/>
  <c r="N392" i="23"/>
  <c r="N383" i="23"/>
  <c r="N382" i="23"/>
  <c r="N381" i="23"/>
  <c r="N380" i="23"/>
  <c r="N379" i="23"/>
  <c r="N378" i="23"/>
  <c r="N369" i="23"/>
  <c r="N368" i="23"/>
  <c r="N367" i="23"/>
  <c r="N366" i="23"/>
  <c r="N365" i="23"/>
  <c r="N364" i="23"/>
  <c r="M364" i="23"/>
  <c r="M365" i="23"/>
  <c r="M366" i="23"/>
  <c r="M367" i="23"/>
  <c r="M368" i="23"/>
  <c r="M369" i="23"/>
  <c r="N355" i="23"/>
  <c r="N354" i="23"/>
  <c r="N353" i="23"/>
  <c r="N352" i="23"/>
  <c r="N351" i="23"/>
  <c r="N350" i="23"/>
  <c r="N341" i="23"/>
  <c r="N340" i="23"/>
  <c r="N339" i="23"/>
  <c r="N338" i="23"/>
  <c r="N337" i="23"/>
  <c r="N336" i="23"/>
  <c r="N327" i="23"/>
  <c r="N326" i="23"/>
  <c r="N325" i="23"/>
  <c r="N324" i="23"/>
  <c r="N323" i="23"/>
  <c r="N322" i="23"/>
  <c r="N313" i="23"/>
  <c r="N312" i="23"/>
  <c r="N311" i="23"/>
  <c r="N310" i="23"/>
  <c r="N309" i="23"/>
  <c r="N308" i="23"/>
  <c r="N297" i="23"/>
  <c r="N296" i="23"/>
  <c r="N295" i="23"/>
  <c r="N294" i="23"/>
  <c r="N293" i="23"/>
  <c r="N292" i="23"/>
  <c r="N283" i="23"/>
  <c r="N282" i="23"/>
  <c r="N281" i="23"/>
  <c r="N280" i="23"/>
  <c r="N279" i="23"/>
  <c r="N278" i="23"/>
  <c r="N269" i="23"/>
  <c r="N268" i="23"/>
  <c r="N267" i="23"/>
  <c r="N266" i="23"/>
  <c r="N265" i="23"/>
  <c r="N264" i="23"/>
  <c r="N255" i="23"/>
  <c r="N254" i="23"/>
  <c r="N253" i="23"/>
  <c r="N252" i="23"/>
  <c r="N251" i="23"/>
  <c r="N250" i="23"/>
  <c r="N241" i="23"/>
  <c r="N240" i="23"/>
  <c r="N239" i="23"/>
  <c r="N238" i="23"/>
  <c r="N237" i="23"/>
  <c r="N236" i="23"/>
  <c r="N227" i="23"/>
  <c r="N226" i="23"/>
  <c r="N225" i="23"/>
  <c r="N224" i="23"/>
  <c r="N223" i="23"/>
  <c r="N222" i="23"/>
  <c r="N213" i="23"/>
  <c r="N212" i="23"/>
  <c r="N211" i="23"/>
  <c r="N210" i="23"/>
  <c r="N209" i="23"/>
  <c r="N208" i="23"/>
  <c r="N199" i="23"/>
  <c r="N198" i="23"/>
  <c r="N197" i="23"/>
  <c r="N196" i="23"/>
  <c r="N195" i="23"/>
  <c r="N194" i="23"/>
  <c r="N185" i="23"/>
  <c r="N184" i="23"/>
  <c r="N183" i="23"/>
  <c r="N182" i="23"/>
  <c r="N181" i="23"/>
  <c r="N180" i="23"/>
  <c r="N171" i="23"/>
  <c r="N170" i="23"/>
  <c r="N169" i="23"/>
  <c r="N168" i="23"/>
  <c r="N167" i="23"/>
  <c r="N166" i="23"/>
  <c r="N157" i="23"/>
  <c r="N156" i="23"/>
  <c r="N155" i="23"/>
  <c r="N154" i="23"/>
  <c r="N153" i="23"/>
  <c r="N152" i="23"/>
  <c r="N143" i="23"/>
  <c r="N142" i="23"/>
  <c r="N141" i="23"/>
  <c r="N140" i="23"/>
  <c r="N139" i="23"/>
  <c r="N138" i="23"/>
  <c r="N129" i="23"/>
  <c r="N128" i="23"/>
  <c r="N127" i="23"/>
  <c r="N126" i="23"/>
  <c r="N125" i="23"/>
  <c r="N124" i="23"/>
  <c r="N115" i="23"/>
  <c r="N114" i="23"/>
  <c r="N113" i="23"/>
  <c r="N112" i="23"/>
  <c r="N111" i="23"/>
  <c r="N110" i="23"/>
  <c r="N101" i="23"/>
  <c r="N100" i="23"/>
  <c r="N99" i="23"/>
  <c r="N98" i="23"/>
  <c r="N97" i="23"/>
  <c r="N96" i="23"/>
  <c r="N87" i="23"/>
  <c r="N86" i="23"/>
  <c r="N85" i="23"/>
  <c r="N84" i="23"/>
  <c r="N83" i="23"/>
  <c r="N82" i="23"/>
  <c r="N73" i="23"/>
  <c r="N72" i="23"/>
  <c r="N71" i="23"/>
  <c r="N70" i="23"/>
  <c r="N69" i="23"/>
  <c r="N68" i="23"/>
  <c r="N59" i="23"/>
  <c r="N58" i="23"/>
  <c r="N57" i="23"/>
  <c r="N56" i="23"/>
  <c r="N55" i="23"/>
  <c r="N54" i="23"/>
  <c r="N45" i="23"/>
  <c r="N44" i="23"/>
  <c r="N43" i="23"/>
  <c r="N42" i="23"/>
  <c r="N41" i="23"/>
  <c r="N40" i="23"/>
  <c r="N31" i="23"/>
  <c r="N30" i="23"/>
  <c r="N29" i="23"/>
  <c r="N28" i="23"/>
  <c r="N27" i="23"/>
  <c r="N26" i="23"/>
  <c r="N17" i="23"/>
  <c r="N16" i="23"/>
  <c r="N15" i="23"/>
  <c r="N14" i="23"/>
  <c r="N13" i="23"/>
  <c r="N12" i="23"/>
  <c r="E83" i="29" l="1"/>
  <c r="F83" i="29"/>
  <c r="G83" i="29"/>
  <c r="H83" i="29"/>
  <c r="I83" i="29"/>
  <c r="E85" i="29"/>
  <c r="F85" i="29"/>
  <c r="G85" i="29"/>
  <c r="H85" i="29"/>
  <c r="I85" i="29"/>
  <c r="D85" i="29"/>
  <c r="D83" i="29"/>
  <c r="A82" i="29"/>
  <c r="A78" i="29"/>
  <c r="A74" i="29"/>
  <c r="A69" i="29"/>
  <c r="A65" i="29"/>
  <c r="AK592" i="31"/>
  <c r="B242" i="31"/>
  <c r="N255" i="31"/>
  <c r="M255" i="31"/>
  <c r="N254" i="31"/>
  <c r="M254" i="31"/>
  <c r="N253" i="31"/>
  <c r="M253" i="31"/>
  <c r="N252" i="31"/>
  <c r="M252" i="31"/>
  <c r="N251" i="31"/>
  <c r="M251" i="31"/>
  <c r="N250" i="31"/>
  <c r="M250" i="31"/>
  <c r="N248" i="31"/>
  <c r="M248" i="31"/>
  <c r="N247" i="31"/>
  <c r="M247" i="31"/>
  <c r="N246" i="31"/>
  <c r="M246" i="31"/>
  <c r="N245" i="31"/>
  <c r="M245" i="31"/>
  <c r="N244" i="31"/>
  <c r="M244" i="31"/>
  <c r="N243" i="31"/>
  <c r="M243" i="31"/>
  <c r="B242" i="23"/>
  <c r="M255" i="23"/>
  <c r="M254" i="23"/>
  <c r="M253" i="23"/>
  <c r="M252" i="23"/>
  <c r="M251" i="23"/>
  <c r="M250" i="23"/>
  <c r="N248" i="23"/>
  <c r="M248" i="23"/>
  <c r="N247" i="23"/>
  <c r="M247" i="23"/>
  <c r="N246" i="23"/>
  <c r="M246" i="23"/>
  <c r="N245" i="23"/>
  <c r="M245" i="23"/>
  <c r="N244" i="23"/>
  <c r="M244" i="23"/>
  <c r="N243" i="23"/>
  <c r="M243" i="23"/>
  <c r="B228" i="23"/>
  <c r="C3" i="31" l="1"/>
  <c r="C3" i="23"/>
  <c r="C589" i="23" l="1"/>
  <c r="C588" i="23"/>
  <c r="C587" i="23"/>
  <c r="C586" i="23"/>
  <c r="C585" i="23"/>
  <c r="C584" i="23"/>
  <c r="B589" i="23"/>
  <c r="B588" i="23"/>
  <c r="B587" i="23"/>
  <c r="B586" i="23"/>
  <c r="B585" i="23"/>
  <c r="B584" i="23"/>
  <c r="R7" i="23"/>
  <c r="R6" i="23"/>
  <c r="R5" i="23"/>
  <c r="R4" i="23"/>
  <c r="R3" i="23"/>
  <c r="R2" i="23"/>
  <c r="Q7" i="23"/>
  <c r="Q6" i="23"/>
  <c r="Q5" i="23"/>
  <c r="Q4" i="23"/>
  <c r="Q3" i="23"/>
  <c r="Q2" i="23"/>
  <c r="N572" i="23"/>
  <c r="N571" i="23"/>
  <c r="N570" i="23"/>
  <c r="N569" i="23"/>
  <c r="N568" i="23"/>
  <c r="N567" i="23"/>
  <c r="N558" i="23"/>
  <c r="N557" i="23"/>
  <c r="N556" i="23"/>
  <c r="N555" i="23"/>
  <c r="N554" i="23"/>
  <c r="N553" i="23"/>
  <c r="N544" i="23"/>
  <c r="N543" i="23"/>
  <c r="N542" i="23"/>
  <c r="N541" i="23"/>
  <c r="N540" i="23"/>
  <c r="N539" i="23"/>
  <c r="N530" i="23"/>
  <c r="N529" i="23"/>
  <c r="N528" i="23"/>
  <c r="N527" i="23"/>
  <c r="N526" i="23"/>
  <c r="N525" i="23"/>
  <c r="N516" i="23"/>
  <c r="N515" i="23"/>
  <c r="N514" i="23"/>
  <c r="N513" i="23"/>
  <c r="N512" i="23"/>
  <c r="N511" i="23"/>
  <c r="N502" i="23"/>
  <c r="N501" i="23"/>
  <c r="N500" i="23"/>
  <c r="N499" i="23"/>
  <c r="N498" i="23"/>
  <c r="N497" i="23"/>
  <c r="N488" i="23"/>
  <c r="N487" i="23"/>
  <c r="N486" i="23"/>
  <c r="N485" i="23"/>
  <c r="N484" i="23"/>
  <c r="N483" i="23"/>
  <c r="N474" i="23"/>
  <c r="N473" i="23"/>
  <c r="N472" i="23"/>
  <c r="N471" i="23"/>
  <c r="N470" i="23"/>
  <c r="N469" i="23"/>
  <c r="N460" i="23"/>
  <c r="N459" i="23"/>
  <c r="N458" i="23"/>
  <c r="N457" i="23"/>
  <c r="N456" i="23"/>
  <c r="N455" i="23"/>
  <c r="N446" i="23"/>
  <c r="N445" i="23"/>
  <c r="N444" i="23"/>
  <c r="N443" i="23"/>
  <c r="N442" i="23"/>
  <c r="N441" i="23"/>
  <c r="N432" i="23"/>
  <c r="N431" i="23"/>
  <c r="N430" i="23"/>
  <c r="N429" i="23"/>
  <c r="N428" i="23"/>
  <c r="N427" i="23"/>
  <c r="N418" i="23"/>
  <c r="N417" i="23"/>
  <c r="N416" i="23"/>
  <c r="N415" i="23"/>
  <c r="N414" i="23"/>
  <c r="N413" i="23"/>
  <c r="N404" i="23"/>
  <c r="N403" i="23"/>
  <c r="N402" i="23"/>
  <c r="N401" i="23"/>
  <c r="N400" i="23"/>
  <c r="N399" i="23"/>
  <c r="N390" i="23"/>
  <c r="N389" i="23"/>
  <c r="N388" i="23"/>
  <c r="N387" i="23"/>
  <c r="N386" i="23"/>
  <c r="N385" i="23"/>
  <c r="N376" i="23"/>
  <c r="N375" i="23"/>
  <c r="N374" i="23"/>
  <c r="N373" i="23"/>
  <c r="N372" i="23"/>
  <c r="N371" i="23"/>
  <c r="N362" i="23"/>
  <c r="N361" i="23"/>
  <c r="N360" i="23"/>
  <c r="N359" i="23"/>
  <c r="N357" i="23"/>
  <c r="N348" i="23"/>
  <c r="N347" i="23"/>
  <c r="N346" i="23"/>
  <c r="N345" i="23"/>
  <c r="N344" i="23"/>
  <c r="N343" i="23"/>
  <c r="N334" i="23"/>
  <c r="N333" i="23"/>
  <c r="N332" i="23"/>
  <c r="N331" i="23"/>
  <c r="N330" i="23"/>
  <c r="N329" i="23"/>
  <c r="N320" i="23"/>
  <c r="N319" i="23"/>
  <c r="N318" i="23"/>
  <c r="N317" i="23"/>
  <c r="N316" i="23"/>
  <c r="N315" i="23"/>
  <c r="N306" i="23"/>
  <c r="N305" i="23"/>
  <c r="N304" i="23"/>
  <c r="N303" i="23"/>
  <c r="N302" i="23"/>
  <c r="N301" i="23"/>
  <c r="N290" i="23"/>
  <c r="N289" i="23"/>
  <c r="N288" i="23"/>
  <c r="N287" i="23"/>
  <c r="N286" i="23"/>
  <c r="N285" i="23"/>
  <c r="N276" i="23"/>
  <c r="N275" i="23"/>
  <c r="N274" i="23"/>
  <c r="N273" i="23"/>
  <c r="N272" i="23"/>
  <c r="N271" i="23"/>
  <c r="N262" i="23"/>
  <c r="N261" i="23"/>
  <c r="N260" i="23"/>
  <c r="N259" i="23"/>
  <c r="N258" i="23"/>
  <c r="N257" i="23"/>
  <c r="N234" i="23"/>
  <c r="N233" i="23"/>
  <c r="N232" i="23"/>
  <c r="N231" i="23"/>
  <c r="N230" i="23"/>
  <c r="N229" i="23"/>
  <c r="N220" i="23"/>
  <c r="N219" i="23"/>
  <c r="N218" i="23"/>
  <c r="N217" i="23"/>
  <c r="N216" i="23"/>
  <c r="N215" i="23"/>
  <c r="N206" i="23"/>
  <c r="N205" i="23"/>
  <c r="N204" i="23"/>
  <c r="N203" i="23"/>
  <c r="N202" i="23"/>
  <c r="N201" i="23"/>
  <c r="N192" i="23"/>
  <c r="N191" i="23"/>
  <c r="N190" i="23"/>
  <c r="N189" i="23"/>
  <c r="N188" i="23"/>
  <c r="N187" i="23"/>
  <c r="N178" i="23"/>
  <c r="N177" i="23"/>
  <c r="N176" i="23"/>
  <c r="N175" i="23"/>
  <c r="N174" i="23"/>
  <c r="N173" i="23"/>
  <c r="N164" i="23"/>
  <c r="N163" i="23"/>
  <c r="N162" i="23"/>
  <c r="N161" i="23"/>
  <c r="N160" i="23"/>
  <c r="N159" i="23"/>
  <c r="N150" i="23"/>
  <c r="N149" i="23"/>
  <c r="N148" i="23"/>
  <c r="N147" i="23"/>
  <c r="N146" i="23"/>
  <c r="N145" i="23"/>
  <c r="N136" i="23"/>
  <c r="N135" i="23"/>
  <c r="N134" i="23"/>
  <c r="N133" i="23"/>
  <c r="N132" i="23"/>
  <c r="N131" i="23"/>
  <c r="N122" i="23"/>
  <c r="N121" i="23"/>
  <c r="N120" i="23"/>
  <c r="N119" i="23"/>
  <c r="N118" i="23"/>
  <c r="N117" i="23"/>
  <c r="N108" i="23"/>
  <c r="N107" i="23"/>
  <c r="N106" i="23"/>
  <c r="N105" i="23"/>
  <c r="N104" i="23"/>
  <c r="N103" i="23"/>
  <c r="N94" i="23"/>
  <c r="N93" i="23"/>
  <c r="N92" i="23"/>
  <c r="N91" i="23"/>
  <c r="N90" i="23"/>
  <c r="N89" i="23"/>
  <c r="N80" i="23"/>
  <c r="N79" i="23"/>
  <c r="N78" i="23"/>
  <c r="N77" i="23"/>
  <c r="N76" i="23"/>
  <c r="N75" i="23"/>
  <c r="N66" i="23"/>
  <c r="N65" i="23"/>
  <c r="N64" i="23"/>
  <c r="N63" i="23"/>
  <c r="N62" i="23"/>
  <c r="N61" i="23"/>
  <c r="N52" i="23"/>
  <c r="N51" i="23"/>
  <c r="N50" i="23"/>
  <c r="N49" i="23"/>
  <c r="N48" i="23"/>
  <c r="N47" i="23"/>
  <c r="N38" i="23"/>
  <c r="N37" i="23"/>
  <c r="N36" i="23"/>
  <c r="N35" i="23"/>
  <c r="N34" i="23"/>
  <c r="N33" i="23"/>
  <c r="N24" i="23"/>
  <c r="N23" i="23"/>
  <c r="N22" i="23"/>
  <c r="N21" i="23"/>
  <c r="N20" i="23"/>
  <c r="N19" i="23"/>
  <c r="N10" i="23"/>
  <c r="N9" i="23"/>
  <c r="N8" i="23"/>
  <c r="N7" i="23"/>
  <c r="N6" i="23"/>
  <c r="N5" i="23"/>
  <c r="M579" i="23"/>
  <c r="M578" i="23"/>
  <c r="M577" i="23"/>
  <c r="M576" i="23"/>
  <c r="M575" i="23"/>
  <c r="M574" i="23"/>
  <c r="M572" i="23"/>
  <c r="M571" i="23"/>
  <c r="M570" i="23"/>
  <c r="M569" i="23"/>
  <c r="M568" i="23"/>
  <c r="M567" i="23"/>
  <c r="M565" i="23"/>
  <c r="M564" i="23"/>
  <c r="M563" i="23"/>
  <c r="M562" i="23"/>
  <c r="M561" i="23"/>
  <c r="M560" i="23"/>
  <c r="M558" i="23"/>
  <c r="M557" i="23"/>
  <c r="M556" i="23"/>
  <c r="M555" i="23"/>
  <c r="M554" i="23"/>
  <c r="M553" i="23"/>
  <c r="M551" i="23"/>
  <c r="M550" i="23"/>
  <c r="M549" i="23"/>
  <c r="M548" i="23"/>
  <c r="M547" i="23"/>
  <c r="M546" i="23"/>
  <c r="M544" i="23"/>
  <c r="M543" i="23"/>
  <c r="M542" i="23"/>
  <c r="M541" i="23"/>
  <c r="M540" i="23"/>
  <c r="M539" i="23"/>
  <c r="M537" i="23"/>
  <c r="M536" i="23"/>
  <c r="M535" i="23"/>
  <c r="M534" i="23"/>
  <c r="M533" i="23"/>
  <c r="M532" i="23"/>
  <c r="M530" i="23"/>
  <c r="M529" i="23"/>
  <c r="M528" i="23"/>
  <c r="M527" i="23"/>
  <c r="M526" i="23"/>
  <c r="M525" i="23"/>
  <c r="M523" i="23"/>
  <c r="M522" i="23"/>
  <c r="M521" i="23"/>
  <c r="M520" i="23"/>
  <c r="M519" i="23"/>
  <c r="M518" i="23"/>
  <c r="M516" i="23"/>
  <c r="M515" i="23"/>
  <c r="M514" i="23"/>
  <c r="M513" i="23"/>
  <c r="M512" i="23"/>
  <c r="M511" i="23"/>
  <c r="M509" i="23"/>
  <c r="M508" i="23"/>
  <c r="M507" i="23"/>
  <c r="M506" i="23"/>
  <c r="M505" i="23"/>
  <c r="M504" i="23"/>
  <c r="M502" i="23"/>
  <c r="M501" i="23"/>
  <c r="M500" i="23"/>
  <c r="M499" i="23"/>
  <c r="M498" i="23"/>
  <c r="M497" i="23"/>
  <c r="M495" i="23"/>
  <c r="M494" i="23"/>
  <c r="M493" i="23"/>
  <c r="M492" i="23"/>
  <c r="M491" i="23"/>
  <c r="M490" i="23"/>
  <c r="M488" i="23"/>
  <c r="M487" i="23"/>
  <c r="M486" i="23"/>
  <c r="M485" i="23"/>
  <c r="M484" i="23"/>
  <c r="M483" i="23"/>
  <c r="M481" i="23"/>
  <c r="M480" i="23"/>
  <c r="M479" i="23"/>
  <c r="M478" i="23"/>
  <c r="M477" i="23"/>
  <c r="M476" i="23"/>
  <c r="M474" i="23"/>
  <c r="M473" i="23"/>
  <c r="M472" i="23"/>
  <c r="M471" i="23"/>
  <c r="M470" i="23"/>
  <c r="M469" i="23"/>
  <c r="M467" i="23"/>
  <c r="M466" i="23"/>
  <c r="M465" i="23"/>
  <c r="M464" i="23"/>
  <c r="M463" i="23"/>
  <c r="M462" i="23"/>
  <c r="M460" i="23"/>
  <c r="M459" i="23"/>
  <c r="M458" i="23"/>
  <c r="M457" i="23"/>
  <c r="M456" i="23"/>
  <c r="M455" i="23"/>
  <c r="M453" i="23"/>
  <c r="M452" i="23"/>
  <c r="M451" i="23"/>
  <c r="M450" i="23"/>
  <c r="M449" i="23"/>
  <c r="M448" i="23"/>
  <c r="M446" i="23"/>
  <c r="M445" i="23"/>
  <c r="M444" i="23"/>
  <c r="M443" i="23"/>
  <c r="M442" i="23"/>
  <c r="M441" i="23"/>
  <c r="M439" i="23"/>
  <c r="M438" i="23"/>
  <c r="M437" i="23"/>
  <c r="M436" i="23"/>
  <c r="M435" i="23"/>
  <c r="M434" i="23"/>
  <c r="M432" i="23"/>
  <c r="M431" i="23"/>
  <c r="M430" i="23"/>
  <c r="M429" i="23"/>
  <c r="M428" i="23"/>
  <c r="M427" i="23"/>
  <c r="M425" i="23"/>
  <c r="M424" i="23"/>
  <c r="M423" i="23"/>
  <c r="M422" i="23"/>
  <c r="M421" i="23"/>
  <c r="M420" i="23"/>
  <c r="M418" i="23"/>
  <c r="M417" i="23"/>
  <c r="M416" i="23"/>
  <c r="M415" i="23"/>
  <c r="M414" i="23"/>
  <c r="M413" i="23"/>
  <c r="M411" i="23"/>
  <c r="M410" i="23"/>
  <c r="M409" i="23"/>
  <c r="M408" i="23"/>
  <c r="M407" i="23"/>
  <c r="M406" i="23"/>
  <c r="M404" i="23"/>
  <c r="M403" i="23"/>
  <c r="M402" i="23"/>
  <c r="M401" i="23"/>
  <c r="M400" i="23"/>
  <c r="M399" i="23"/>
  <c r="M397" i="23"/>
  <c r="M396" i="23"/>
  <c r="M395" i="23"/>
  <c r="M394" i="23"/>
  <c r="M393" i="23"/>
  <c r="M392" i="23"/>
  <c r="M390" i="23"/>
  <c r="M389" i="23"/>
  <c r="M388" i="23"/>
  <c r="M387" i="23"/>
  <c r="M386" i="23"/>
  <c r="M385" i="23"/>
  <c r="M383" i="23"/>
  <c r="M382" i="23"/>
  <c r="M381" i="23"/>
  <c r="M380" i="23"/>
  <c r="M379" i="23"/>
  <c r="M378" i="23"/>
  <c r="M376" i="23"/>
  <c r="M375" i="23"/>
  <c r="M374" i="23"/>
  <c r="M373" i="23"/>
  <c r="M372" i="23"/>
  <c r="M371" i="23"/>
  <c r="M362" i="23"/>
  <c r="M361" i="23"/>
  <c r="M360" i="23"/>
  <c r="M359" i="23"/>
  <c r="M358" i="23"/>
  <c r="M357" i="23"/>
  <c r="M355" i="23"/>
  <c r="M354" i="23"/>
  <c r="M353" i="23"/>
  <c r="M352" i="23"/>
  <c r="M351" i="23"/>
  <c r="M350" i="23"/>
  <c r="M348" i="23"/>
  <c r="M347" i="23"/>
  <c r="M346" i="23"/>
  <c r="M345" i="23"/>
  <c r="M344" i="23"/>
  <c r="M343" i="23"/>
  <c r="M341" i="23"/>
  <c r="M340" i="23"/>
  <c r="M339" i="23"/>
  <c r="M338" i="23"/>
  <c r="M337" i="23"/>
  <c r="M336" i="23"/>
  <c r="M334" i="23"/>
  <c r="M333" i="23"/>
  <c r="M332" i="23"/>
  <c r="M331" i="23"/>
  <c r="M330" i="23"/>
  <c r="M329" i="23"/>
  <c r="M327" i="23"/>
  <c r="M326" i="23"/>
  <c r="M325" i="23"/>
  <c r="M324" i="23"/>
  <c r="M323" i="23"/>
  <c r="M322" i="23"/>
  <c r="M320" i="23"/>
  <c r="M319" i="23"/>
  <c r="M318" i="23"/>
  <c r="M317" i="23"/>
  <c r="M316" i="23"/>
  <c r="M315" i="23"/>
  <c r="M313" i="23"/>
  <c r="M312" i="23"/>
  <c r="M311" i="23"/>
  <c r="M310" i="23"/>
  <c r="M309" i="23"/>
  <c r="M308" i="23"/>
  <c r="M306" i="23"/>
  <c r="M305" i="23"/>
  <c r="M304" i="23"/>
  <c r="M303" i="23"/>
  <c r="M302" i="23"/>
  <c r="M301" i="23"/>
  <c r="M297" i="23"/>
  <c r="M296" i="23"/>
  <c r="M295" i="23"/>
  <c r="M294" i="23"/>
  <c r="M293" i="23"/>
  <c r="M292" i="23"/>
  <c r="M290" i="23"/>
  <c r="M289" i="23"/>
  <c r="M288" i="23"/>
  <c r="M287" i="23"/>
  <c r="M286" i="23"/>
  <c r="M285" i="23"/>
  <c r="M283" i="23"/>
  <c r="M282" i="23"/>
  <c r="M281" i="23"/>
  <c r="M280" i="23"/>
  <c r="M279" i="23"/>
  <c r="M278" i="23"/>
  <c r="M276" i="23"/>
  <c r="M275" i="23"/>
  <c r="M274" i="23"/>
  <c r="M273" i="23"/>
  <c r="M272" i="23"/>
  <c r="M271" i="23"/>
  <c r="M269" i="23"/>
  <c r="M268" i="23"/>
  <c r="M267" i="23"/>
  <c r="M266" i="23"/>
  <c r="M265" i="23"/>
  <c r="M264" i="23"/>
  <c r="M262" i="23"/>
  <c r="M261" i="23"/>
  <c r="M260" i="23"/>
  <c r="M259" i="23"/>
  <c r="M258" i="23"/>
  <c r="M257" i="23"/>
  <c r="M241" i="23"/>
  <c r="M240" i="23"/>
  <c r="M239" i="23"/>
  <c r="M238" i="23"/>
  <c r="M237" i="23"/>
  <c r="M236" i="23"/>
  <c r="M234" i="23"/>
  <c r="M233" i="23"/>
  <c r="M232" i="23"/>
  <c r="M231" i="23"/>
  <c r="M230" i="23"/>
  <c r="M229" i="23"/>
  <c r="M227" i="23"/>
  <c r="M226" i="23"/>
  <c r="M225" i="23"/>
  <c r="M224" i="23"/>
  <c r="M223" i="23"/>
  <c r="M222" i="23"/>
  <c r="M220" i="23"/>
  <c r="M219" i="23"/>
  <c r="M218" i="23"/>
  <c r="M217" i="23"/>
  <c r="M216" i="23"/>
  <c r="M215" i="23"/>
  <c r="M213" i="23"/>
  <c r="M212" i="23"/>
  <c r="M211" i="23"/>
  <c r="M210" i="23"/>
  <c r="M209" i="23"/>
  <c r="M208" i="23"/>
  <c r="M206" i="23"/>
  <c r="M205" i="23"/>
  <c r="M204" i="23"/>
  <c r="M203" i="23"/>
  <c r="M202" i="23"/>
  <c r="M201" i="23"/>
  <c r="M199" i="23"/>
  <c r="M198" i="23"/>
  <c r="M197" i="23"/>
  <c r="M196" i="23"/>
  <c r="M195" i="23"/>
  <c r="M194" i="23"/>
  <c r="M192" i="23"/>
  <c r="M191" i="23"/>
  <c r="M190" i="23"/>
  <c r="M189" i="23"/>
  <c r="M188" i="23"/>
  <c r="M187" i="23"/>
  <c r="M185" i="23"/>
  <c r="M184" i="23"/>
  <c r="M183" i="23"/>
  <c r="M182" i="23"/>
  <c r="M181" i="23"/>
  <c r="M180" i="23"/>
  <c r="M178" i="23"/>
  <c r="M177" i="23"/>
  <c r="M176" i="23"/>
  <c r="M175" i="23"/>
  <c r="M174" i="23"/>
  <c r="M173" i="23"/>
  <c r="M171" i="23"/>
  <c r="M170" i="23"/>
  <c r="M169" i="23"/>
  <c r="M168" i="23"/>
  <c r="M167" i="23"/>
  <c r="M166" i="23"/>
  <c r="M164" i="23"/>
  <c r="M163" i="23"/>
  <c r="M162" i="23"/>
  <c r="M161" i="23"/>
  <c r="M160" i="23"/>
  <c r="M159" i="23"/>
  <c r="M157" i="23"/>
  <c r="M156" i="23"/>
  <c r="M155" i="23"/>
  <c r="M154" i="23"/>
  <c r="M153" i="23"/>
  <c r="M152" i="23"/>
  <c r="M150" i="23"/>
  <c r="M149" i="23"/>
  <c r="M148" i="23"/>
  <c r="M147" i="23"/>
  <c r="M146" i="23"/>
  <c r="M145" i="23"/>
  <c r="M143" i="23"/>
  <c r="M142" i="23"/>
  <c r="M141" i="23"/>
  <c r="M140" i="23"/>
  <c r="M139" i="23"/>
  <c r="M138" i="23"/>
  <c r="M136" i="23"/>
  <c r="M135" i="23"/>
  <c r="M134" i="23"/>
  <c r="M133" i="23"/>
  <c r="M132" i="23"/>
  <c r="M131" i="23"/>
  <c r="M129" i="23"/>
  <c r="M128" i="23"/>
  <c r="M127" i="23"/>
  <c r="M126" i="23"/>
  <c r="M125" i="23"/>
  <c r="M124" i="23"/>
  <c r="M122" i="23"/>
  <c r="M121" i="23"/>
  <c r="M120" i="23"/>
  <c r="M119" i="23"/>
  <c r="M118" i="23"/>
  <c r="M117" i="23"/>
  <c r="M115" i="23"/>
  <c r="M114" i="23"/>
  <c r="M113" i="23"/>
  <c r="M112" i="23"/>
  <c r="M111" i="23"/>
  <c r="M110" i="23"/>
  <c r="M108" i="23"/>
  <c r="M107" i="23"/>
  <c r="M106" i="23"/>
  <c r="M105" i="23"/>
  <c r="M104" i="23"/>
  <c r="M103" i="23"/>
  <c r="M101" i="23"/>
  <c r="M100" i="23"/>
  <c r="M99" i="23"/>
  <c r="M98" i="23"/>
  <c r="M97" i="23"/>
  <c r="M96" i="23"/>
  <c r="M94" i="23"/>
  <c r="M93" i="23"/>
  <c r="M92" i="23"/>
  <c r="M91" i="23"/>
  <c r="M90" i="23"/>
  <c r="M89" i="23"/>
  <c r="M87" i="23"/>
  <c r="M86" i="23"/>
  <c r="M85" i="23"/>
  <c r="M84" i="23"/>
  <c r="M83" i="23"/>
  <c r="M82" i="23"/>
  <c r="M80" i="23"/>
  <c r="M79" i="23"/>
  <c r="M78" i="23"/>
  <c r="M77" i="23"/>
  <c r="M76" i="23"/>
  <c r="M75" i="23"/>
  <c r="M73" i="23"/>
  <c r="M72" i="23"/>
  <c r="M71" i="23"/>
  <c r="M70" i="23"/>
  <c r="M69" i="23"/>
  <c r="M68" i="23"/>
  <c r="M66" i="23"/>
  <c r="M65" i="23"/>
  <c r="M64" i="23"/>
  <c r="M63" i="23"/>
  <c r="M62" i="23"/>
  <c r="M61" i="23"/>
  <c r="M59" i="23"/>
  <c r="M58" i="23"/>
  <c r="M57" i="23"/>
  <c r="M56" i="23"/>
  <c r="M55" i="23"/>
  <c r="M54" i="23"/>
  <c r="M52" i="23"/>
  <c r="M51" i="23"/>
  <c r="M50" i="23"/>
  <c r="M49" i="23"/>
  <c r="M48" i="23"/>
  <c r="M47" i="23"/>
  <c r="M45" i="23"/>
  <c r="M44" i="23"/>
  <c r="M43" i="23"/>
  <c r="M42" i="23"/>
  <c r="M41" i="23"/>
  <c r="M40" i="23"/>
  <c r="M38" i="23"/>
  <c r="M37" i="23"/>
  <c r="M36" i="23"/>
  <c r="M35" i="23"/>
  <c r="M34" i="23"/>
  <c r="M33" i="23"/>
  <c r="M31" i="23"/>
  <c r="M30" i="23"/>
  <c r="M29" i="23"/>
  <c r="M28" i="23"/>
  <c r="M27" i="23"/>
  <c r="M26" i="23"/>
  <c r="M24" i="23"/>
  <c r="M23" i="23"/>
  <c r="M22" i="23"/>
  <c r="M21" i="23"/>
  <c r="M20" i="23"/>
  <c r="M19" i="23"/>
  <c r="M17" i="23"/>
  <c r="M16" i="23"/>
  <c r="M15" i="23"/>
  <c r="M14" i="23"/>
  <c r="M13" i="23"/>
  <c r="M12" i="23"/>
  <c r="M10" i="23"/>
  <c r="M9" i="23"/>
  <c r="M8" i="23"/>
  <c r="M7" i="23"/>
  <c r="M6" i="23"/>
  <c r="N297" i="31"/>
  <c r="M297" i="31"/>
  <c r="N296" i="31"/>
  <c r="M296" i="31"/>
  <c r="N295" i="31"/>
  <c r="M295" i="31"/>
  <c r="N294" i="31"/>
  <c r="M294" i="31"/>
  <c r="N293" i="31"/>
  <c r="M293" i="31"/>
  <c r="N292" i="31"/>
  <c r="M292" i="31"/>
  <c r="C589" i="31"/>
  <c r="B589" i="31"/>
  <c r="C588" i="31"/>
  <c r="B588" i="31"/>
  <c r="C587" i="31"/>
  <c r="B587" i="31"/>
  <c r="C586" i="31"/>
  <c r="B586" i="31"/>
  <c r="C585" i="31"/>
  <c r="B585" i="31"/>
  <c r="C584" i="31"/>
  <c r="B584" i="31"/>
  <c r="O579" i="31"/>
  <c r="O578" i="31"/>
  <c r="O577" i="31"/>
  <c r="O576" i="31"/>
  <c r="O575" i="31"/>
  <c r="O574" i="31"/>
  <c r="O572" i="31"/>
  <c r="O571" i="31"/>
  <c r="O570" i="31"/>
  <c r="O569" i="31"/>
  <c r="O568" i="31"/>
  <c r="O567" i="31"/>
  <c r="O565" i="31"/>
  <c r="O564" i="31"/>
  <c r="O563" i="31"/>
  <c r="O562" i="31"/>
  <c r="O561" i="31"/>
  <c r="O560" i="31"/>
  <c r="O558" i="31"/>
  <c r="O557" i="31"/>
  <c r="O556" i="31"/>
  <c r="O555" i="31"/>
  <c r="O554" i="31"/>
  <c r="O553" i="31"/>
  <c r="O551" i="31"/>
  <c r="O550" i="31"/>
  <c r="O549" i="31"/>
  <c r="O548" i="31"/>
  <c r="O547" i="31"/>
  <c r="O546" i="31"/>
  <c r="O544" i="31"/>
  <c r="O543" i="31"/>
  <c r="O542" i="31"/>
  <c r="O541" i="31"/>
  <c r="O540" i="31"/>
  <c r="O539" i="31"/>
  <c r="O537" i="31"/>
  <c r="O536" i="31"/>
  <c r="O535" i="31"/>
  <c r="O534" i="31"/>
  <c r="O533" i="31"/>
  <c r="O532" i="31"/>
  <c r="O530" i="31"/>
  <c r="O529" i="31"/>
  <c r="O528" i="31"/>
  <c r="O527" i="31"/>
  <c r="O526" i="31"/>
  <c r="O525" i="31"/>
  <c r="O523" i="31"/>
  <c r="O522" i="31"/>
  <c r="O521" i="31"/>
  <c r="O520" i="31"/>
  <c r="O519" i="31"/>
  <c r="O518" i="31"/>
  <c r="O516" i="31"/>
  <c r="O515" i="31"/>
  <c r="O514" i="31"/>
  <c r="O513" i="31"/>
  <c r="O512" i="31"/>
  <c r="O511" i="31"/>
  <c r="O509" i="31"/>
  <c r="O508" i="31"/>
  <c r="O507" i="31"/>
  <c r="O506" i="31"/>
  <c r="O505" i="31"/>
  <c r="O504" i="31"/>
  <c r="O502" i="31"/>
  <c r="O501" i="31"/>
  <c r="O500" i="31"/>
  <c r="O499" i="31"/>
  <c r="O498" i="31"/>
  <c r="O497" i="31"/>
  <c r="O495" i="31"/>
  <c r="O494" i="31"/>
  <c r="O493" i="31"/>
  <c r="O492" i="31"/>
  <c r="O491" i="31"/>
  <c r="O490" i="31"/>
  <c r="O488" i="31"/>
  <c r="O487" i="31"/>
  <c r="O486" i="31"/>
  <c r="O485" i="31"/>
  <c r="O484" i="31"/>
  <c r="O483" i="31"/>
  <c r="O481" i="31"/>
  <c r="O480" i="31"/>
  <c r="O479" i="31"/>
  <c r="O478" i="31"/>
  <c r="O477" i="31"/>
  <c r="O476" i="31"/>
  <c r="O474" i="31"/>
  <c r="O473" i="31"/>
  <c r="O472" i="31"/>
  <c r="O471" i="31"/>
  <c r="O470" i="31"/>
  <c r="O469" i="31"/>
  <c r="O467" i="31"/>
  <c r="O466" i="31"/>
  <c r="O465" i="31"/>
  <c r="O464" i="31"/>
  <c r="O463" i="31"/>
  <c r="O462" i="31"/>
  <c r="O460" i="31"/>
  <c r="O459" i="31"/>
  <c r="O458" i="31"/>
  <c r="O457" i="31"/>
  <c r="O456" i="31"/>
  <c r="O455" i="31"/>
  <c r="O453" i="31"/>
  <c r="O452" i="31"/>
  <c r="O451" i="31"/>
  <c r="O450" i="31"/>
  <c r="O449" i="31"/>
  <c r="O448" i="31"/>
  <c r="O446" i="31"/>
  <c r="O445" i="31"/>
  <c r="O444" i="31"/>
  <c r="O443" i="31"/>
  <c r="O442" i="31"/>
  <c r="O441" i="31"/>
  <c r="O439" i="31"/>
  <c r="O438" i="31"/>
  <c r="O437" i="31"/>
  <c r="O436" i="31"/>
  <c r="O435" i="31"/>
  <c r="O434" i="31"/>
  <c r="O432" i="31"/>
  <c r="O431" i="31"/>
  <c r="O430" i="31"/>
  <c r="O429" i="31"/>
  <c r="O428" i="31"/>
  <c r="O427" i="31"/>
  <c r="O425" i="31"/>
  <c r="O424" i="31"/>
  <c r="O423" i="31"/>
  <c r="O422" i="31"/>
  <c r="O421" i="31"/>
  <c r="O420" i="31"/>
  <c r="O418" i="31"/>
  <c r="O417" i="31"/>
  <c r="O416" i="31"/>
  <c r="O415" i="31"/>
  <c r="O414" i="31"/>
  <c r="O413" i="31"/>
  <c r="O411" i="31"/>
  <c r="O410" i="31"/>
  <c r="O409" i="31"/>
  <c r="O408" i="31"/>
  <c r="O407" i="31"/>
  <c r="O406" i="31"/>
  <c r="O404" i="31"/>
  <c r="O403" i="31"/>
  <c r="O402" i="31"/>
  <c r="O401" i="31"/>
  <c r="O400" i="31"/>
  <c r="O399" i="31"/>
  <c r="O397" i="31"/>
  <c r="O396" i="31"/>
  <c r="O395" i="31"/>
  <c r="O394" i="31"/>
  <c r="O393" i="31"/>
  <c r="O392" i="31"/>
  <c r="O390" i="31"/>
  <c r="O389" i="31"/>
  <c r="O388" i="31"/>
  <c r="O387" i="31"/>
  <c r="O386" i="31"/>
  <c r="O385" i="31"/>
  <c r="O383" i="31"/>
  <c r="O382" i="31"/>
  <c r="O381" i="31"/>
  <c r="O380" i="31"/>
  <c r="O379" i="31"/>
  <c r="O378" i="31"/>
  <c r="O376" i="31"/>
  <c r="O375" i="31"/>
  <c r="O374" i="31"/>
  <c r="O373" i="31"/>
  <c r="O372" i="31"/>
  <c r="O371" i="31"/>
  <c r="O369" i="31"/>
  <c r="O368" i="31"/>
  <c r="O367" i="31"/>
  <c r="O366" i="31"/>
  <c r="O365" i="31"/>
  <c r="O364" i="31"/>
  <c r="O362" i="31"/>
  <c r="O361" i="31"/>
  <c r="O360" i="31"/>
  <c r="O359" i="31"/>
  <c r="O358" i="31"/>
  <c r="O357" i="31"/>
  <c r="O355" i="31"/>
  <c r="O354" i="31"/>
  <c r="O353" i="31"/>
  <c r="O352" i="31"/>
  <c r="O351" i="31"/>
  <c r="O350" i="31"/>
  <c r="O348" i="31"/>
  <c r="O347" i="31"/>
  <c r="O346" i="31"/>
  <c r="O345" i="31"/>
  <c r="O344" i="31"/>
  <c r="O343" i="31"/>
  <c r="O341" i="31"/>
  <c r="O340" i="31"/>
  <c r="O339" i="31"/>
  <c r="O338" i="31"/>
  <c r="O337" i="31"/>
  <c r="O336" i="31"/>
  <c r="O334" i="31"/>
  <c r="O333" i="31"/>
  <c r="O332" i="31"/>
  <c r="O331" i="31"/>
  <c r="O330" i="31"/>
  <c r="O329" i="31"/>
  <c r="O327" i="31"/>
  <c r="O326" i="31"/>
  <c r="O325" i="31"/>
  <c r="O324" i="31"/>
  <c r="O323" i="31"/>
  <c r="O322" i="31"/>
  <c r="O320" i="31"/>
  <c r="O319" i="31"/>
  <c r="O318" i="31"/>
  <c r="O317" i="31"/>
  <c r="O316" i="31"/>
  <c r="O315" i="31"/>
  <c r="O313" i="31"/>
  <c r="O312" i="31"/>
  <c r="O311" i="31"/>
  <c r="O310" i="31"/>
  <c r="O309" i="31"/>
  <c r="O308" i="31"/>
  <c r="O306" i="31"/>
  <c r="O305" i="31"/>
  <c r="O304" i="31"/>
  <c r="O303" i="31"/>
  <c r="O302" i="31"/>
  <c r="O301" i="31"/>
  <c r="Q7" i="31"/>
  <c r="Q6" i="31"/>
  <c r="Q5" i="31"/>
  <c r="H2" i="31" s="1"/>
  <c r="Q4" i="31"/>
  <c r="Q3" i="31"/>
  <c r="Q2" i="31"/>
  <c r="R7" i="31"/>
  <c r="AH1" i="31" s="1"/>
  <c r="R6" i="31"/>
  <c r="AE1" i="31" s="1"/>
  <c r="R5" i="31"/>
  <c r="AB1" i="31" s="1"/>
  <c r="R4" i="31"/>
  <c r="Y1" i="31" s="1"/>
  <c r="R3" i="31"/>
  <c r="V1" i="31" s="1"/>
  <c r="R2" i="31"/>
  <c r="S1" i="31" s="1"/>
  <c r="N579" i="31"/>
  <c r="M579" i="31"/>
  <c r="N578" i="31"/>
  <c r="M578" i="31"/>
  <c r="N577" i="31"/>
  <c r="M577" i="31"/>
  <c r="N576" i="31"/>
  <c r="M576" i="31"/>
  <c r="N575" i="31"/>
  <c r="M575" i="31"/>
  <c r="N574" i="31"/>
  <c r="M574" i="31"/>
  <c r="N572" i="31"/>
  <c r="M572" i="31"/>
  <c r="N571" i="31"/>
  <c r="M571" i="31"/>
  <c r="N570" i="31"/>
  <c r="M570" i="31"/>
  <c r="N569" i="31"/>
  <c r="M569" i="31"/>
  <c r="N568" i="31"/>
  <c r="M568" i="31"/>
  <c r="N567" i="31"/>
  <c r="M567" i="31"/>
  <c r="N565" i="31"/>
  <c r="M565" i="31"/>
  <c r="N564" i="31"/>
  <c r="M564" i="31"/>
  <c r="N563" i="31"/>
  <c r="M563" i="31"/>
  <c r="N562" i="31"/>
  <c r="M562" i="31"/>
  <c r="N561" i="31"/>
  <c r="M561" i="31"/>
  <c r="N560" i="31"/>
  <c r="M560" i="31"/>
  <c r="N558" i="31"/>
  <c r="M558" i="31"/>
  <c r="N557" i="31"/>
  <c r="M557" i="31"/>
  <c r="N556" i="31"/>
  <c r="M556" i="31"/>
  <c r="N555" i="31"/>
  <c r="M555" i="31"/>
  <c r="N554" i="31"/>
  <c r="M554" i="31"/>
  <c r="N553" i="31"/>
  <c r="M553" i="31"/>
  <c r="N551" i="31"/>
  <c r="M551" i="31"/>
  <c r="N550" i="31"/>
  <c r="M550" i="31"/>
  <c r="N549" i="31"/>
  <c r="M549" i="31"/>
  <c r="N548" i="31"/>
  <c r="M548" i="31"/>
  <c r="N547" i="31"/>
  <c r="M547" i="31"/>
  <c r="N546" i="31"/>
  <c r="M546" i="31"/>
  <c r="N544" i="31"/>
  <c r="M544" i="31"/>
  <c r="N543" i="31"/>
  <c r="M543" i="31"/>
  <c r="N542" i="31"/>
  <c r="M542" i="31"/>
  <c r="N541" i="31"/>
  <c r="M541" i="31"/>
  <c r="N540" i="31"/>
  <c r="M540" i="31"/>
  <c r="N539" i="31"/>
  <c r="M539" i="31"/>
  <c r="N537" i="31"/>
  <c r="M537" i="31"/>
  <c r="N536" i="31"/>
  <c r="M536" i="31"/>
  <c r="N535" i="31"/>
  <c r="M535" i="31"/>
  <c r="N534" i="31"/>
  <c r="M534" i="31"/>
  <c r="N533" i="31"/>
  <c r="M533" i="31"/>
  <c r="N532" i="31"/>
  <c r="M532" i="31"/>
  <c r="N530" i="31"/>
  <c r="M530" i="31"/>
  <c r="N529" i="31"/>
  <c r="M529" i="31"/>
  <c r="N528" i="31"/>
  <c r="M528" i="31"/>
  <c r="N527" i="31"/>
  <c r="M527" i="31"/>
  <c r="N526" i="31"/>
  <c r="M526" i="31"/>
  <c r="N525" i="31"/>
  <c r="M525" i="31"/>
  <c r="N523" i="31"/>
  <c r="M523" i="31"/>
  <c r="N522" i="31"/>
  <c r="M522" i="31"/>
  <c r="N521" i="31"/>
  <c r="M521" i="31"/>
  <c r="N520" i="31"/>
  <c r="M520" i="31"/>
  <c r="N519" i="31"/>
  <c r="M519" i="31"/>
  <c r="N518" i="31"/>
  <c r="M518" i="31"/>
  <c r="N516" i="31"/>
  <c r="M516" i="31"/>
  <c r="N515" i="31"/>
  <c r="M515" i="31"/>
  <c r="N514" i="31"/>
  <c r="M514" i="31"/>
  <c r="N513" i="31"/>
  <c r="M513" i="31"/>
  <c r="N512" i="31"/>
  <c r="M512" i="31"/>
  <c r="N511" i="31"/>
  <c r="M511" i="31"/>
  <c r="N509" i="31"/>
  <c r="M509" i="31"/>
  <c r="N508" i="31"/>
  <c r="M508" i="31"/>
  <c r="N507" i="31"/>
  <c r="M507" i="31"/>
  <c r="N506" i="31"/>
  <c r="M506" i="31"/>
  <c r="N505" i="31"/>
  <c r="M505" i="31"/>
  <c r="N504" i="31"/>
  <c r="M504" i="31"/>
  <c r="N502" i="31"/>
  <c r="M502" i="31"/>
  <c r="N501" i="31"/>
  <c r="M501" i="31"/>
  <c r="N500" i="31"/>
  <c r="M500" i="31"/>
  <c r="N499" i="31"/>
  <c r="M499" i="31"/>
  <c r="N498" i="31"/>
  <c r="M498" i="31"/>
  <c r="N497" i="31"/>
  <c r="M497" i="31"/>
  <c r="N495" i="31"/>
  <c r="M495" i="31"/>
  <c r="N494" i="31"/>
  <c r="M494" i="31"/>
  <c r="N493" i="31"/>
  <c r="M493" i="31"/>
  <c r="N492" i="31"/>
  <c r="M492" i="31"/>
  <c r="N491" i="31"/>
  <c r="M491" i="31"/>
  <c r="N490" i="31"/>
  <c r="M490" i="31"/>
  <c r="N488" i="31"/>
  <c r="M488" i="31"/>
  <c r="N487" i="31"/>
  <c r="M487" i="31"/>
  <c r="N486" i="31"/>
  <c r="M486" i="31"/>
  <c r="N485" i="31"/>
  <c r="M485" i="31"/>
  <c r="N484" i="31"/>
  <c r="M484" i="31"/>
  <c r="N483" i="31"/>
  <c r="M483" i="31"/>
  <c r="N481" i="31"/>
  <c r="M481" i="31"/>
  <c r="N480" i="31"/>
  <c r="M480" i="31"/>
  <c r="N479" i="31"/>
  <c r="M479" i="31"/>
  <c r="N478" i="31"/>
  <c r="M478" i="31"/>
  <c r="N477" i="31"/>
  <c r="M477" i="31"/>
  <c r="N476" i="31"/>
  <c r="M476" i="31"/>
  <c r="N474" i="31"/>
  <c r="M474" i="31"/>
  <c r="N473" i="31"/>
  <c r="M473" i="31"/>
  <c r="N472" i="31"/>
  <c r="M472" i="31"/>
  <c r="N471" i="31"/>
  <c r="M471" i="31"/>
  <c r="N470" i="31"/>
  <c r="M470" i="31"/>
  <c r="N469" i="31"/>
  <c r="M469" i="31"/>
  <c r="N467" i="31"/>
  <c r="M467" i="31"/>
  <c r="N466" i="31"/>
  <c r="M466" i="31"/>
  <c r="N465" i="31"/>
  <c r="M465" i="31"/>
  <c r="N464" i="31"/>
  <c r="M464" i="31"/>
  <c r="N463" i="31"/>
  <c r="M463" i="31"/>
  <c r="N462" i="31"/>
  <c r="M462" i="31"/>
  <c r="N460" i="31"/>
  <c r="M460" i="31"/>
  <c r="N459" i="31"/>
  <c r="M459" i="31"/>
  <c r="N458" i="31"/>
  <c r="M458" i="31"/>
  <c r="N457" i="31"/>
  <c r="M457" i="31"/>
  <c r="N456" i="31"/>
  <c r="M456" i="31"/>
  <c r="N455" i="31"/>
  <c r="M455" i="31"/>
  <c r="N453" i="31"/>
  <c r="M453" i="31"/>
  <c r="N452" i="31"/>
  <c r="M452" i="31"/>
  <c r="N451" i="31"/>
  <c r="M451" i="31"/>
  <c r="N450" i="31"/>
  <c r="M450" i="31"/>
  <c r="N449" i="31"/>
  <c r="M449" i="31"/>
  <c r="N448" i="31"/>
  <c r="M448" i="31"/>
  <c r="N446" i="31"/>
  <c r="M446" i="31"/>
  <c r="N445" i="31"/>
  <c r="M445" i="31"/>
  <c r="N444" i="31"/>
  <c r="M444" i="31"/>
  <c r="N443" i="31"/>
  <c r="M443" i="31"/>
  <c r="N442" i="31"/>
  <c r="M442" i="31"/>
  <c r="N441" i="31"/>
  <c r="M441" i="31"/>
  <c r="N439" i="31"/>
  <c r="M439" i="31"/>
  <c r="N438" i="31"/>
  <c r="M438" i="31"/>
  <c r="N437" i="31"/>
  <c r="M437" i="31"/>
  <c r="N436" i="31"/>
  <c r="M436" i="31"/>
  <c r="N435" i="31"/>
  <c r="M435" i="31"/>
  <c r="N434" i="31"/>
  <c r="M434" i="31"/>
  <c r="N432" i="31"/>
  <c r="M432" i="31"/>
  <c r="N431" i="31"/>
  <c r="M431" i="31"/>
  <c r="N430" i="31"/>
  <c r="M430" i="31"/>
  <c r="N429" i="31"/>
  <c r="M429" i="31"/>
  <c r="N428" i="31"/>
  <c r="M428" i="31"/>
  <c r="N427" i="31"/>
  <c r="M427" i="31"/>
  <c r="N425" i="31"/>
  <c r="M425" i="31"/>
  <c r="N424" i="31"/>
  <c r="M424" i="31"/>
  <c r="N423" i="31"/>
  <c r="M423" i="31"/>
  <c r="N422" i="31"/>
  <c r="M422" i="31"/>
  <c r="N421" i="31"/>
  <c r="M421" i="31"/>
  <c r="N420" i="31"/>
  <c r="M420" i="31"/>
  <c r="N418" i="31"/>
  <c r="M418" i="31"/>
  <c r="N417" i="31"/>
  <c r="M417" i="31"/>
  <c r="N416" i="31"/>
  <c r="M416" i="31"/>
  <c r="N415" i="31"/>
  <c r="M415" i="31"/>
  <c r="N414" i="31"/>
  <c r="M414" i="31"/>
  <c r="N413" i="31"/>
  <c r="M413" i="31"/>
  <c r="N411" i="31"/>
  <c r="M411" i="31"/>
  <c r="N410" i="31"/>
  <c r="M410" i="31"/>
  <c r="N409" i="31"/>
  <c r="M409" i="31"/>
  <c r="N408" i="31"/>
  <c r="M408" i="31"/>
  <c r="N407" i="31"/>
  <c r="M407" i="31"/>
  <c r="N406" i="31"/>
  <c r="M406" i="31"/>
  <c r="N404" i="31"/>
  <c r="M404" i="31"/>
  <c r="N403" i="31"/>
  <c r="M403" i="31"/>
  <c r="N402" i="31"/>
  <c r="M402" i="31"/>
  <c r="N401" i="31"/>
  <c r="M401" i="31"/>
  <c r="N400" i="31"/>
  <c r="M400" i="31"/>
  <c r="N399" i="31"/>
  <c r="M399" i="31"/>
  <c r="N397" i="31"/>
  <c r="M397" i="31"/>
  <c r="N396" i="31"/>
  <c r="M396" i="31"/>
  <c r="N395" i="31"/>
  <c r="M395" i="31"/>
  <c r="N394" i="31"/>
  <c r="M394" i="31"/>
  <c r="N393" i="31"/>
  <c r="M393" i="31"/>
  <c r="N392" i="31"/>
  <c r="M392" i="31"/>
  <c r="N390" i="31"/>
  <c r="M390" i="31"/>
  <c r="N389" i="31"/>
  <c r="M389" i="31"/>
  <c r="N388" i="31"/>
  <c r="M388" i="31"/>
  <c r="N387" i="31"/>
  <c r="M387" i="31"/>
  <c r="N386" i="31"/>
  <c r="M386" i="31"/>
  <c r="N385" i="31"/>
  <c r="M385" i="31"/>
  <c r="N383" i="31"/>
  <c r="M383" i="31"/>
  <c r="N382" i="31"/>
  <c r="M382" i="31"/>
  <c r="N381" i="31"/>
  <c r="M381" i="31"/>
  <c r="N380" i="31"/>
  <c r="M380" i="31"/>
  <c r="N379" i="31"/>
  <c r="M379" i="31"/>
  <c r="N378" i="31"/>
  <c r="M378" i="31"/>
  <c r="N376" i="31"/>
  <c r="M376" i="31"/>
  <c r="N375" i="31"/>
  <c r="M375" i="31"/>
  <c r="N374" i="31"/>
  <c r="M374" i="31"/>
  <c r="N373" i="31"/>
  <c r="M373" i="31"/>
  <c r="N372" i="31"/>
  <c r="M372" i="31"/>
  <c r="N371" i="31"/>
  <c r="M371" i="31"/>
  <c r="N369" i="31"/>
  <c r="M369" i="31"/>
  <c r="N368" i="31"/>
  <c r="M368" i="31"/>
  <c r="N367" i="31"/>
  <c r="M367" i="31"/>
  <c r="N366" i="31"/>
  <c r="M366" i="31"/>
  <c r="N365" i="31"/>
  <c r="M365" i="31"/>
  <c r="N364" i="31"/>
  <c r="M364" i="31"/>
  <c r="N362" i="31"/>
  <c r="M362" i="31"/>
  <c r="N361" i="31"/>
  <c r="M361" i="31"/>
  <c r="N360" i="31"/>
  <c r="M360" i="31"/>
  <c r="N359" i="31"/>
  <c r="M359" i="31"/>
  <c r="N358" i="31"/>
  <c r="M358" i="31"/>
  <c r="N357" i="31"/>
  <c r="M357" i="31"/>
  <c r="N355" i="31"/>
  <c r="M355" i="31"/>
  <c r="N354" i="31"/>
  <c r="M354" i="31"/>
  <c r="N353" i="31"/>
  <c r="M353" i="31"/>
  <c r="N352" i="31"/>
  <c r="M352" i="31"/>
  <c r="N351" i="31"/>
  <c r="M351" i="31"/>
  <c r="N350" i="31"/>
  <c r="M350" i="31"/>
  <c r="N348" i="31"/>
  <c r="M348" i="31"/>
  <c r="N347" i="31"/>
  <c r="M347" i="31"/>
  <c r="N346" i="31"/>
  <c r="M346" i="31"/>
  <c r="N345" i="31"/>
  <c r="M345" i="31"/>
  <c r="N344" i="31"/>
  <c r="M344" i="31"/>
  <c r="N343" i="31"/>
  <c r="M343" i="31"/>
  <c r="N341" i="31"/>
  <c r="M341" i="31"/>
  <c r="N340" i="31"/>
  <c r="M340" i="31"/>
  <c r="N339" i="31"/>
  <c r="M339" i="31"/>
  <c r="N338" i="31"/>
  <c r="M338" i="31"/>
  <c r="N337" i="31"/>
  <c r="M337" i="31"/>
  <c r="N336" i="31"/>
  <c r="M336" i="31"/>
  <c r="N334" i="31"/>
  <c r="M334" i="31"/>
  <c r="N333" i="31"/>
  <c r="M333" i="31"/>
  <c r="N332" i="31"/>
  <c r="M332" i="31"/>
  <c r="N331" i="31"/>
  <c r="M331" i="31"/>
  <c r="N330" i="31"/>
  <c r="M330" i="31"/>
  <c r="N329" i="31"/>
  <c r="M329" i="31"/>
  <c r="N327" i="31"/>
  <c r="M327" i="31"/>
  <c r="N326" i="31"/>
  <c r="M326" i="31"/>
  <c r="N325" i="31"/>
  <c r="M325" i="31"/>
  <c r="N324" i="31"/>
  <c r="M324" i="31"/>
  <c r="N323" i="31"/>
  <c r="M323" i="31"/>
  <c r="N322" i="31"/>
  <c r="M322" i="31"/>
  <c r="N320" i="31"/>
  <c r="M320" i="31"/>
  <c r="N319" i="31"/>
  <c r="M319" i="31"/>
  <c r="N318" i="31"/>
  <c r="M318" i="31"/>
  <c r="N317" i="31"/>
  <c r="M317" i="31"/>
  <c r="N316" i="31"/>
  <c r="M316" i="31"/>
  <c r="N315" i="31"/>
  <c r="M315" i="31"/>
  <c r="N313" i="31"/>
  <c r="M313" i="31"/>
  <c r="N312" i="31"/>
  <c r="M312" i="31"/>
  <c r="N311" i="31"/>
  <c r="M311" i="31"/>
  <c r="N310" i="31"/>
  <c r="M310" i="31"/>
  <c r="N309" i="31"/>
  <c r="M309" i="31"/>
  <c r="N308" i="31"/>
  <c r="M308" i="31"/>
  <c r="N306" i="31"/>
  <c r="M306" i="31"/>
  <c r="N305" i="31"/>
  <c r="M305" i="31"/>
  <c r="N304" i="31"/>
  <c r="M304" i="31"/>
  <c r="N303" i="31"/>
  <c r="M303" i="31"/>
  <c r="N302" i="31"/>
  <c r="M302" i="31"/>
  <c r="N301" i="31"/>
  <c r="M301" i="31"/>
  <c r="N290" i="31"/>
  <c r="M290" i="31"/>
  <c r="N289" i="31"/>
  <c r="M289" i="31"/>
  <c r="N288" i="31"/>
  <c r="M288" i="31"/>
  <c r="N287" i="31"/>
  <c r="M287" i="31"/>
  <c r="N286" i="31"/>
  <c r="M286" i="31"/>
  <c r="N285" i="31"/>
  <c r="M285" i="31"/>
  <c r="N283" i="31"/>
  <c r="M283" i="31"/>
  <c r="N282" i="31"/>
  <c r="M282" i="31"/>
  <c r="N281" i="31"/>
  <c r="M281" i="31"/>
  <c r="N280" i="31"/>
  <c r="M280" i="31"/>
  <c r="N279" i="31"/>
  <c r="M279" i="31"/>
  <c r="N278" i="31"/>
  <c r="M278" i="31"/>
  <c r="N276" i="31"/>
  <c r="M276" i="31"/>
  <c r="N275" i="31"/>
  <c r="M275" i="31"/>
  <c r="N274" i="31"/>
  <c r="M274" i="31"/>
  <c r="N273" i="31"/>
  <c r="M273" i="31"/>
  <c r="N272" i="31"/>
  <c r="M272" i="31"/>
  <c r="N271" i="31"/>
  <c r="M271" i="31"/>
  <c r="N269" i="31"/>
  <c r="M269" i="31"/>
  <c r="N268" i="31"/>
  <c r="M268" i="31"/>
  <c r="N267" i="31"/>
  <c r="M267" i="31"/>
  <c r="N266" i="31"/>
  <c r="M266" i="31"/>
  <c r="N265" i="31"/>
  <c r="M265" i="31"/>
  <c r="N264" i="31"/>
  <c r="M264" i="31"/>
  <c r="N262" i="31"/>
  <c r="M262" i="31"/>
  <c r="N261" i="31"/>
  <c r="M261" i="31"/>
  <c r="N260" i="31"/>
  <c r="M260" i="31"/>
  <c r="N259" i="31"/>
  <c r="M259" i="31"/>
  <c r="N258" i="31"/>
  <c r="M258" i="31"/>
  <c r="N257" i="31"/>
  <c r="M257" i="31"/>
  <c r="N241" i="31"/>
  <c r="M241" i="31"/>
  <c r="N240" i="31"/>
  <c r="M240" i="31"/>
  <c r="N239" i="31"/>
  <c r="M239" i="31"/>
  <c r="N238" i="31"/>
  <c r="M238" i="31"/>
  <c r="N237" i="31"/>
  <c r="M237" i="31"/>
  <c r="N236" i="31"/>
  <c r="M236" i="31"/>
  <c r="N234" i="31"/>
  <c r="M234" i="31"/>
  <c r="N233" i="31"/>
  <c r="M233" i="31"/>
  <c r="N232" i="31"/>
  <c r="M232" i="31"/>
  <c r="N231" i="31"/>
  <c r="M231" i="31"/>
  <c r="N230" i="31"/>
  <c r="M230" i="31"/>
  <c r="N229" i="31"/>
  <c r="M229" i="31"/>
  <c r="N227" i="31"/>
  <c r="M227" i="31"/>
  <c r="N226" i="31"/>
  <c r="M226" i="31"/>
  <c r="N225" i="31"/>
  <c r="M225" i="31"/>
  <c r="N224" i="31"/>
  <c r="M224" i="31"/>
  <c r="N223" i="31"/>
  <c r="M223" i="31"/>
  <c r="N222" i="31"/>
  <c r="M222" i="31"/>
  <c r="N220" i="31"/>
  <c r="M220" i="31"/>
  <c r="N219" i="31"/>
  <c r="M219" i="31"/>
  <c r="N218" i="31"/>
  <c r="M218" i="31"/>
  <c r="N217" i="31"/>
  <c r="M217" i="31"/>
  <c r="N216" i="31"/>
  <c r="M216" i="31"/>
  <c r="N215" i="31"/>
  <c r="M215" i="31"/>
  <c r="N213" i="31"/>
  <c r="M213" i="31"/>
  <c r="N212" i="31"/>
  <c r="M212" i="31"/>
  <c r="N211" i="31"/>
  <c r="M211" i="31"/>
  <c r="N210" i="31"/>
  <c r="M210" i="31"/>
  <c r="N209" i="31"/>
  <c r="M209" i="31"/>
  <c r="N208" i="31"/>
  <c r="M208" i="31"/>
  <c r="N206" i="31"/>
  <c r="M206" i="31"/>
  <c r="N205" i="31"/>
  <c r="M205" i="31"/>
  <c r="N204" i="31"/>
  <c r="M204" i="31"/>
  <c r="N203" i="31"/>
  <c r="M203" i="31"/>
  <c r="N202" i="31"/>
  <c r="M202" i="31"/>
  <c r="N201" i="31"/>
  <c r="M201" i="31"/>
  <c r="N199" i="31"/>
  <c r="M199" i="31"/>
  <c r="N198" i="31"/>
  <c r="M198" i="31"/>
  <c r="N197" i="31"/>
  <c r="M197" i="31"/>
  <c r="N196" i="31"/>
  <c r="M196" i="31"/>
  <c r="N195" i="31"/>
  <c r="M195" i="31"/>
  <c r="N194" i="31"/>
  <c r="M194" i="31"/>
  <c r="N192" i="31"/>
  <c r="M192" i="31"/>
  <c r="N191" i="31"/>
  <c r="M191" i="31"/>
  <c r="N190" i="31"/>
  <c r="M190" i="31"/>
  <c r="N189" i="31"/>
  <c r="M189" i="31"/>
  <c r="N188" i="31"/>
  <c r="M188" i="31"/>
  <c r="N187" i="31"/>
  <c r="M187" i="31"/>
  <c r="N185" i="31"/>
  <c r="M185" i="31"/>
  <c r="N184" i="31"/>
  <c r="M184" i="31"/>
  <c r="N183" i="31"/>
  <c r="M183" i="31"/>
  <c r="N182" i="31"/>
  <c r="M182" i="31"/>
  <c r="N181" i="31"/>
  <c r="M181" i="31"/>
  <c r="N180" i="31"/>
  <c r="M180" i="31"/>
  <c r="N178" i="31"/>
  <c r="M178" i="31"/>
  <c r="N177" i="31"/>
  <c r="M177" i="31"/>
  <c r="N176" i="31"/>
  <c r="M176" i="31"/>
  <c r="N175" i="31"/>
  <c r="M175" i="31"/>
  <c r="N174" i="31"/>
  <c r="M174" i="31"/>
  <c r="N173" i="31"/>
  <c r="M173" i="31"/>
  <c r="N171" i="31"/>
  <c r="M171" i="31"/>
  <c r="N170" i="31"/>
  <c r="M170" i="31"/>
  <c r="N169" i="31"/>
  <c r="M169" i="31"/>
  <c r="N168" i="31"/>
  <c r="M168" i="31"/>
  <c r="N167" i="31"/>
  <c r="M167" i="31"/>
  <c r="N166" i="31"/>
  <c r="M166" i="31"/>
  <c r="N164" i="31"/>
  <c r="M164" i="31"/>
  <c r="N163" i="31"/>
  <c r="M163" i="31"/>
  <c r="N162" i="31"/>
  <c r="M162" i="31"/>
  <c r="N161" i="31"/>
  <c r="M161" i="31"/>
  <c r="N160" i="31"/>
  <c r="M160" i="31"/>
  <c r="N159" i="31"/>
  <c r="M159" i="31"/>
  <c r="N157" i="31"/>
  <c r="M157" i="31"/>
  <c r="N156" i="31"/>
  <c r="M156" i="31"/>
  <c r="N155" i="31"/>
  <c r="M155" i="31"/>
  <c r="N154" i="31"/>
  <c r="M154" i="31"/>
  <c r="N153" i="31"/>
  <c r="M153" i="31"/>
  <c r="N152" i="31"/>
  <c r="M152" i="31"/>
  <c r="N150" i="31"/>
  <c r="M150" i="31"/>
  <c r="N149" i="31"/>
  <c r="M149" i="31"/>
  <c r="N148" i="31"/>
  <c r="M148" i="31"/>
  <c r="N147" i="31"/>
  <c r="M147" i="31"/>
  <c r="N146" i="31"/>
  <c r="M146" i="31"/>
  <c r="N145" i="31"/>
  <c r="M145" i="31"/>
  <c r="N143" i="31"/>
  <c r="M143" i="31"/>
  <c r="N142" i="31"/>
  <c r="M142" i="31"/>
  <c r="N141" i="31"/>
  <c r="M141" i="31"/>
  <c r="N140" i="31"/>
  <c r="M140" i="31"/>
  <c r="N139" i="31"/>
  <c r="M139" i="31"/>
  <c r="N138" i="31"/>
  <c r="M138" i="31"/>
  <c r="N136" i="31"/>
  <c r="M136" i="31"/>
  <c r="N135" i="31"/>
  <c r="M135" i="31"/>
  <c r="N134" i="31"/>
  <c r="M134" i="31"/>
  <c r="N133" i="31"/>
  <c r="M133" i="31"/>
  <c r="N132" i="31"/>
  <c r="M132" i="31"/>
  <c r="N131" i="31"/>
  <c r="M131" i="31"/>
  <c r="N129" i="31"/>
  <c r="M129" i="31"/>
  <c r="N128" i="31"/>
  <c r="M128" i="31"/>
  <c r="N127" i="31"/>
  <c r="M127" i="31"/>
  <c r="N126" i="31"/>
  <c r="M126" i="31"/>
  <c r="N125" i="31"/>
  <c r="M125" i="31"/>
  <c r="N124" i="31"/>
  <c r="M124" i="31"/>
  <c r="N122" i="31"/>
  <c r="M122" i="31"/>
  <c r="N121" i="31"/>
  <c r="M121" i="31"/>
  <c r="N120" i="31"/>
  <c r="M120" i="31"/>
  <c r="N119" i="31"/>
  <c r="M119" i="31"/>
  <c r="N118" i="31"/>
  <c r="M118" i="31"/>
  <c r="N117" i="31"/>
  <c r="M117" i="31"/>
  <c r="N115" i="31"/>
  <c r="M115" i="31"/>
  <c r="N114" i="31"/>
  <c r="M114" i="31"/>
  <c r="N113" i="31"/>
  <c r="M113" i="31"/>
  <c r="N112" i="31"/>
  <c r="M112" i="31"/>
  <c r="N111" i="31"/>
  <c r="M111" i="31"/>
  <c r="N110" i="31"/>
  <c r="M110" i="31"/>
  <c r="N108" i="31"/>
  <c r="M108" i="31"/>
  <c r="N107" i="31"/>
  <c r="M107" i="31"/>
  <c r="N106" i="31"/>
  <c r="M106" i="31"/>
  <c r="N105" i="31"/>
  <c r="M105" i="31"/>
  <c r="N104" i="31"/>
  <c r="M104" i="31"/>
  <c r="N103" i="31"/>
  <c r="M103" i="31"/>
  <c r="N101" i="31"/>
  <c r="M101" i="31"/>
  <c r="N100" i="31"/>
  <c r="M100" i="31"/>
  <c r="N99" i="31"/>
  <c r="M99" i="31"/>
  <c r="N98" i="31"/>
  <c r="M98" i="31"/>
  <c r="N97" i="31"/>
  <c r="M97" i="31"/>
  <c r="N96" i="31"/>
  <c r="M96" i="31"/>
  <c r="N94" i="31"/>
  <c r="M94" i="31"/>
  <c r="N93" i="31"/>
  <c r="M93" i="31"/>
  <c r="N92" i="31"/>
  <c r="M92" i="31"/>
  <c r="N91" i="31"/>
  <c r="M91" i="31"/>
  <c r="N90" i="31"/>
  <c r="M90" i="31"/>
  <c r="N89" i="31"/>
  <c r="M89" i="31"/>
  <c r="N87" i="31"/>
  <c r="M87" i="31"/>
  <c r="N86" i="31"/>
  <c r="M86" i="31"/>
  <c r="N85" i="31"/>
  <c r="M85" i="31"/>
  <c r="N84" i="31"/>
  <c r="M84" i="31"/>
  <c r="N83" i="31"/>
  <c r="M83" i="31"/>
  <c r="N82" i="31"/>
  <c r="M82" i="31"/>
  <c r="N80" i="31"/>
  <c r="M80" i="31"/>
  <c r="N79" i="31"/>
  <c r="M79" i="31"/>
  <c r="N78" i="31"/>
  <c r="M78" i="31"/>
  <c r="N77" i="31"/>
  <c r="M77" i="31"/>
  <c r="N76" i="31"/>
  <c r="M76" i="31"/>
  <c r="N75" i="31"/>
  <c r="M75" i="31"/>
  <c r="N73" i="31"/>
  <c r="M73" i="31"/>
  <c r="N72" i="31"/>
  <c r="M72" i="31"/>
  <c r="N71" i="31"/>
  <c r="M71" i="31"/>
  <c r="N70" i="31"/>
  <c r="M70" i="31"/>
  <c r="N69" i="31"/>
  <c r="M69" i="31"/>
  <c r="N68" i="31"/>
  <c r="M68" i="31"/>
  <c r="N66" i="31"/>
  <c r="M66" i="31"/>
  <c r="N65" i="31"/>
  <c r="M65" i="31"/>
  <c r="N64" i="31"/>
  <c r="M64" i="31"/>
  <c r="N63" i="31"/>
  <c r="M63" i="31"/>
  <c r="N62" i="31"/>
  <c r="M62" i="31"/>
  <c r="N61" i="31"/>
  <c r="M61" i="31"/>
  <c r="N59" i="31"/>
  <c r="M59" i="31"/>
  <c r="N58" i="31"/>
  <c r="M58" i="31"/>
  <c r="N57" i="31"/>
  <c r="M57" i="31"/>
  <c r="N56" i="31"/>
  <c r="M56" i="31"/>
  <c r="N55" i="31"/>
  <c r="M55" i="31"/>
  <c r="N54" i="31"/>
  <c r="M54" i="31"/>
  <c r="N52" i="31"/>
  <c r="M52" i="31"/>
  <c r="N51" i="31"/>
  <c r="M51" i="31"/>
  <c r="N50" i="31"/>
  <c r="M50" i="31"/>
  <c r="N49" i="31"/>
  <c r="M49" i="31"/>
  <c r="N48" i="31"/>
  <c r="M48" i="31"/>
  <c r="N47" i="31"/>
  <c r="M47" i="31"/>
  <c r="N45" i="31"/>
  <c r="M45" i="31"/>
  <c r="N44" i="31"/>
  <c r="M44" i="31"/>
  <c r="N43" i="31"/>
  <c r="M43" i="31"/>
  <c r="N42" i="31"/>
  <c r="M42" i="31"/>
  <c r="N41" i="31"/>
  <c r="M41" i="31"/>
  <c r="N40" i="31"/>
  <c r="M40" i="31"/>
  <c r="N38" i="31"/>
  <c r="M38" i="31"/>
  <c r="N37" i="31"/>
  <c r="M37" i="31"/>
  <c r="N36" i="31"/>
  <c r="M36" i="31"/>
  <c r="N35" i="31"/>
  <c r="M35" i="31"/>
  <c r="N34" i="31"/>
  <c r="M34" i="31"/>
  <c r="N33" i="31"/>
  <c r="M33" i="31"/>
  <c r="N31" i="31"/>
  <c r="M31" i="31"/>
  <c r="N30" i="31"/>
  <c r="M30" i="31"/>
  <c r="N29" i="31"/>
  <c r="M29" i="31"/>
  <c r="N28" i="31"/>
  <c r="M28" i="31"/>
  <c r="N27" i="31"/>
  <c r="M27" i="31"/>
  <c r="N26" i="31"/>
  <c r="M26" i="31"/>
  <c r="N24" i="31"/>
  <c r="M24" i="31"/>
  <c r="N23" i="31"/>
  <c r="M23" i="31"/>
  <c r="N22" i="31"/>
  <c r="M22" i="31"/>
  <c r="N21" i="31"/>
  <c r="M21" i="31"/>
  <c r="N20" i="31"/>
  <c r="M20" i="31"/>
  <c r="N19" i="31"/>
  <c r="M19" i="31"/>
  <c r="N17" i="31"/>
  <c r="M17" i="31"/>
  <c r="N16" i="31"/>
  <c r="M16" i="31"/>
  <c r="N15" i="31"/>
  <c r="M15" i="31"/>
  <c r="N14" i="31"/>
  <c r="M14" i="31"/>
  <c r="N13" i="31"/>
  <c r="M13" i="31"/>
  <c r="N12" i="31"/>
  <c r="M12" i="31"/>
  <c r="N10" i="31"/>
  <c r="N9" i="31"/>
  <c r="N8" i="31"/>
  <c r="N7" i="31"/>
  <c r="N6" i="31"/>
  <c r="N5" i="31"/>
  <c r="M10" i="31"/>
  <c r="M9" i="31"/>
  <c r="M8" i="31"/>
  <c r="M7" i="31"/>
  <c r="M6" i="31"/>
  <c r="M5" i="31"/>
  <c r="H579" i="31" l="1"/>
  <c r="H575" i="31"/>
  <c r="H570" i="31"/>
  <c r="H565" i="31"/>
  <c r="H561" i="31"/>
  <c r="H556" i="31"/>
  <c r="H551" i="31"/>
  <c r="H547" i="31"/>
  <c r="H542" i="31"/>
  <c r="H537" i="31"/>
  <c r="H533" i="31"/>
  <c r="H528" i="31"/>
  <c r="H523" i="31"/>
  <c r="H576" i="31"/>
  <c r="H571" i="31"/>
  <c r="H567" i="31"/>
  <c r="H562" i="31"/>
  <c r="H557" i="31"/>
  <c r="H553" i="31"/>
  <c r="H548" i="31"/>
  <c r="H543" i="31"/>
  <c r="H539" i="31"/>
  <c r="H534" i="31"/>
  <c r="H529" i="31"/>
  <c r="H577" i="31"/>
  <c r="H572" i="31"/>
  <c r="H568" i="31"/>
  <c r="H563" i="31"/>
  <c r="H558" i="31"/>
  <c r="H554" i="31"/>
  <c r="H549" i="31"/>
  <c r="H544" i="31"/>
  <c r="H540" i="31"/>
  <c r="H535" i="31"/>
  <c r="H530" i="31"/>
  <c r="H526" i="31"/>
  <c r="H521" i="31"/>
  <c r="H516" i="31"/>
  <c r="H512" i="31"/>
  <c r="H507" i="31"/>
  <c r="H502" i="31"/>
  <c r="H498" i="31"/>
  <c r="H493" i="31"/>
  <c r="H488" i="31"/>
  <c r="H484" i="31"/>
  <c r="H479" i="31"/>
  <c r="H474" i="31"/>
  <c r="H470" i="31"/>
  <c r="H465" i="31"/>
  <c r="H460" i="31"/>
  <c r="H456" i="31"/>
  <c r="H451" i="31"/>
  <c r="H578" i="31"/>
  <c r="H574" i="31"/>
  <c r="H569" i="31"/>
  <c r="H564" i="31"/>
  <c r="H560" i="31"/>
  <c r="H555" i="31"/>
  <c r="H550" i="31"/>
  <c r="H546" i="31"/>
  <c r="H541" i="31"/>
  <c r="H536" i="31"/>
  <c r="H532" i="31"/>
  <c r="H527" i="31"/>
  <c r="H522" i="31"/>
  <c r="H518" i="31"/>
  <c r="H513" i="31"/>
  <c r="H508" i="31"/>
  <c r="H504" i="31"/>
  <c r="H499" i="31"/>
  <c r="H494" i="31"/>
  <c r="H490" i="31"/>
  <c r="H485" i="31"/>
  <c r="H480" i="31"/>
  <c r="H476" i="31"/>
  <c r="H471" i="31"/>
  <c r="H466" i="31"/>
  <c r="H462" i="31"/>
  <c r="H457" i="31"/>
  <c r="H452" i="31"/>
  <c r="H520" i="31"/>
  <c r="H509" i="31"/>
  <c r="H487" i="31"/>
  <c r="H472" i="31"/>
  <c r="H450" i="31"/>
  <c r="H446" i="31"/>
  <c r="H514" i="31"/>
  <c r="H519" i="31"/>
  <c r="H497" i="31"/>
  <c r="H481" i="31"/>
  <c r="H459" i="31"/>
  <c r="H448" i="31"/>
  <c r="H443" i="31"/>
  <c r="H506" i="31"/>
  <c r="H491" i="31"/>
  <c r="H469" i="31"/>
  <c r="H453" i="31"/>
  <c r="H449" i="31"/>
  <c r="H444" i="31"/>
  <c r="H439" i="31"/>
  <c r="H435" i="31"/>
  <c r="H430" i="31"/>
  <c r="H425" i="31"/>
  <c r="H421" i="31"/>
  <c r="H416" i="31"/>
  <c r="H411" i="31"/>
  <c r="H407" i="31"/>
  <c r="H402" i="31"/>
  <c r="H397" i="31"/>
  <c r="H393" i="31"/>
  <c r="H388" i="31"/>
  <c r="H383" i="31"/>
  <c r="H379" i="31"/>
  <c r="H374" i="31"/>
  <c r="H511" i="31"/>
  <c r="H495" i="31"/>
  <c r="H473" i="31"/>
  <c r="H458" i="31"/>
  <c r="H515" i="31"/>
  <c r="H500" i="31"/>
  <c r="H478" i="31"/>
  <c r="H463" i="31"/>
  <c r="H445" i="31"/>
  <c r="H441" i="31"/>
  <c r="H436" i="31"/>
  <c r="H431" i="31"/>
  <c r="H427" i="31"/>
  <c r="H422" i="31"/>
  <c r="H417" i="31"/>
  <c r="H413" i="31"/>
  <c r="H408" i="31"/>
  <c r="H403" i="31"/>
  <c r="H399" i="31"/>
  <c r="H394" i="31"/>
  <c r="H389" i="31"/>
  <c r="H385" i="31"/>
  <c r="H380" i="31"/>
  <c r="H375" i="31"/>
  <c r="H371" i="31"/>
  <c r="H429" i="31"/>
  <c r="H414" i="31"/>
  <c r="H392" i="31"/>
  <c r="H376" i="31"/>
  <c r="H369" i="31"/>
  <c r="H501" i="31"/>
  <c r="H467" i="31"/>
  <c r="H455" i="31"/>
  <c r="H525" i="31"/>
  <c r="H486" i="31"/>
  <c r="H428" i="31"/>
  <c r="H406" i="31"/>
  <c r="H390" i="31"/>
  <c r="H505" i="31"/>
  <c r="H492" i="31"/>
  <c r="H432" i="31"/>
  <c r="H410" i="31"/>
  <c r="H395" i="31"/>
  <c r="H373" i="31"/>
  <c r="H367" i="31"/>
  <c r="H362" i="31"/>
  <c r="H358" i="31"/>
  <c r="H353" i="31"/>
  <c r="H348" i="31"/>
  <c r="H344" i="31"/>
  <c r="H339" i="31"/>
  <c r="H334" i="31"/>
  <c r="H330" i="31"/>
  <c r="H325" i="31"/>
  <c r="H320" i="31"/>
  <c r="H316" i="31"/>
  <c r="H311" i="31"/>
  <c r="H306" i="31"/>
  <c r="H302" i="31"/>
  <c r="H437" i="31"/>
  <c r="H415" i="31"/>
  <c r="H400" i="31"/>
  <c r="H378" i="31"/>
  <c r="H477" i="31"/>
  <c r="H464" i="31"/>
  <c r="H442" i="31"/>
  <c r="H420" i="31"/>
  <c r="H404" i="31"/>
  <c r="H382" i="31"/>
  <c r="H368" i="31"/>
  <c r="H364" i="31"/>
  <c r="H359" i="31"/>
  <c r="H354" i="31"/>
  <c r="H350" i="31"/>
  <c r="H345" i="31"/>
  <c r="H340" i="31"/>
  <c r="H336" i="31"/>
  <c r="H331" i="31"/>
  <c r="H326" i="31"/>
  <c r="H322" i="31"/>
  <c r="H317" i="31"/>
  <c r="H312" i="31"/>
  <c r="H308" i="31"/>
  <c r="H303" i="31"/>
  <c r="H434" i="31"/>
  <c r="H401" i="31"/>
  <c r="H387" i="31"/>
  <c r="H366" i="31"/>
  <c r="H351" i="31"/>
  <c r="H329" i="31"/>
  <c r="H313" i="31"/>
  <c r="H290" i="31"/>
  <c r="H286" i="31"/>
  <c r="H281" i="31"/>
  <c r="H276" i="31"/>
  <c r="H272" i="31"/>
  <c r="H267" i="31"/>
  <c r="H262" i="31"/>
  <c r="H258" i="31"/>
  <c r="H253" i="31"/>
  <c r="H248" i="31"/>
  <c r="H244" i="31"/>
  <c r="H239" i="31"/>
  <c r="H234" i="31"/>
  <c r="H355" i="31"/>
  <c r="H333" i="31"/>
  <c r="H318" i="31"/>
  <c r="H418" i="31"/>
  <c r="H386" i="31"/>
  <c r="H372" i="31"/>
  <c r="H360" i="31"/>
  <c r="H338" i="31"/>
  <c r="H323" i="31"/>
  <c r="H301" i="31"/>
  <c r="H287" i="31"/>
  <c r="H282" i="31"/>
  <c r="H278" i="31"/>
  <c r="H273" i="31"/>
  <c r="H268" i="31"/>
  <c r="H264" i="31"/>
  <c r="H259" i="31"/>
  <c r="H254" i="31"/>
  <c r="H250" i="31"/>
  <c r="H245" i="31"/>
  <c r="H240" i="31"/>
  <c r="H236" i="31"/>
  <c r="H231" i="31"/>
  <c r="H226" i="31"/>
  <c r="H483" i="31"/>
  <c r="H438" i="31"/>
  <c r="H424" i="31"/>
  <c r="H365" i="31"/>
  <c r="H343" i="31"/>
  <c r="H327" i="31"/>
  <c r="H305" i="31"/>
  <c r="H347" i="31"/>
  <c r="H332" i="31"/>
  <c r="H310" i="31"/>
  <c r="H288" i="31"/>
  <c r="H283" i="31"/>
  <c r="H279" i="31"/>
  <c r="H274" i="31"/>
  <c r="H269" i="31"/>
  <c r="H265" i="31"/>
  <c r="H260" i="31"/>
  <c r="H255" i="31"/>
  <c r="H251" i="31"/>
  <c r="H246" i="31"/>
  <c r="H241" i="31"/>
  <c r="H237" i="31"/>
  <c r="H232" i="31"/>
  <c r="H227" i="31"/>
  <c r="H223" i="31"/>
  <c r="H218" i="31"/>
  <c r="H213" i="31"/>
  <c r="H209" i="31"/>
  <c r="H204" i="31"/>
  <c r="H199" i="31"/>
  <c r="H195" i="31"/>
  <c r="H190" i="31"/>
  <c r="H185" i="31"/>
  <c r="H181" i="31"/>
  <c r="H176" i="31"/>
  <c r="H171" i="31"/>
  <c r="H167" i="31"/>
  <c r="H162" i="31"/>
  <c r="H157" i="31"/>
  <c r="H153" i="31"/>
  <c r="H148" i="31"/>
  <c r="H143" i="31"/>
  <c r="H139" i="31"/>
  <c r="H134" i="31"/>
  <c r="H423" i="31"/>
  <c r="H409" i="31"/>
  <c r="H396" i="31"/>
  <c r="H352" i="31"/>
  <c r="H337" i="31"/>
  <c r="H315" i="31"/>
  <c r="H357" i="31"/>
  <c r="H341" i="31"/>
  <c r="H319" i="31"/>
  <c r="H304" i="31"/>
  <c r="H289" i="31"/>
  <c r="H285" i="31"/>
  <c r="H280" i="31"/>
  <c r="H275" i="31"/>
  <c r="H271" i="31"/>
  <c r="H266" i="31"/>
  <c r="H261" i="31"/>
  <c r="H257" i="31"/>
  <c r="H252" i="31"/>
  <c r="H247" i="31"/>
  <c r="H243" i="31"/>
  <c r="H238" i="31"/>
  <c r="H233" i="31"/>
  <c r="H229" i="31"/>
  <c r="H224" i="31"/>
  <c r="H219" i="31"/>
  <c r="H215" i="31"/>
  <c r="H210" i="31"/>
  <c r="H205" i="31"/>
  <c r="H201" i="31"/>
  <c r="H196" i="31"/>
  <c r="H191" i="31"/>
  <c r="H187" i="31"/>
  <c r="H182" i="31"/>
  <c r="H177" i="31"/>
  <c r="H173" i="31"/>
  <c r="H168" i="31"/>
  <c r="H163" i="31"/>
  <c r="H159" i="31"/>
  <c r="H154" i="31"/>
  <c r="H149" i="31"/>
  <c r="H145" i="31"/>
  <c r="H140" i="31"/>
  <c r="H135" i="31"/>
  <c r="H225" i="31"/>
  <c r="H212" i="31"/>
  <c r="H197" i="31"/>
  <c r="H175" i="31"/>
  <c r="H160" i="31"/>
  <c r="H138" i="31"/>
  <c r="H128" i="31"/>
  <c r="H124" i="31"/>
  <c r="H119" i="31"/>
  <c r="H114" i="31"/>
  <c r="H110" i="31"/>
  <c r="H105" i="31"/>
  <c r="H100" i="31"/>
  <c r="H96" i="31"/>
  <c r="H91" i="31"/>
  <c r="H86" i="31"/>
  <c r="H82" i="31"/>
  <c r="H381" i="31"/>
  <c r="H217" i="31"/>
  <c r="H202" i="31"/>
  <c r="H180" i="31"/>
  <c r="H164" i="31"/>
  <c r="H142" i="31"/>
  <c r="H133" i="31"/>
  <c r="H222" i="31"/>
  <c r="H206" i="31"/>
  <c r="H184" i="31"/>
  <c r="H169" i="31"/>
  <c r="H147" i="31"/>
  <c r="H129" i="31"/>
  <c r="H125" i="31"/>
  <c r="H309" i="31"/>
  <c r="H211" i="31"/>
  <c r="H189" i="31"/>
  <c r="H174" i="31"/>
  <c r="H152" i="31"/>
  <c r="H136" i="31"/>
  <c r="H346" i="31"/>
  <c r="H230" i="31"/>
  <c r="H216" i="31"/>
  <c r="H194" i="31"/>
  <c r="H178" i="31"/>
  <c r="H156" i="31"/>
  <c r="H141" i="31"/>
  <c r="H131" i="31"/>
  <c r="H126" i="31"/>
  <c r="H121" i="31"/>
  <c r="H117" i="31"/>
  <c r="H112" i="31"/>
  <c r="H107" i="31"/>
  <c r="H103" i="31"/>
  <c r="H98" i="31"/>
  <c r="H93" i="31"/>
  <c r="H89" i="31"/>
  <c r="H84" i="31"/>
  <c r="H79" i="31"/>
  <c r="H75" i="31"/>
  <c r="H70" i="31"/>
  <c r="H65" i="31"/>
  <c r="H61" i="31"/>
  <c r="H56" i="31"/>
  <c r="H51" i="31"/>
  <c r="H47" i="31"/>
  <c r="H42" i="31"/>
  <c r="H37" i="31"/>
  <c r="H33" i="31"/>
  <c r="H28" i="31"/>
  <c r="H23" i="31"/>
  <c r="H324" i="31"/>
  <c r="H220" i="31"/>
  <c r="H198" i="31"/>
  <c r="H183" i="31"/>
  <c r="H161" i="31"/>
  <c r="H146" i="31"/>
  <c r="H361" i="31"/>
  <c r="H203" i="31"/>
  <c r="H188" i="31"/>
  <c r="H166" i="31"/>
  <c r="H150" i="31"/>
  <c r="H132" i="31"/>
  <c r="H127" i="31"/>
  <c r="H122" i="31"/>
  <c r="H118" i="31"/>
  <c r="H113" i="31"/>
  <c r="H108" i="31"/>
  <c r="H104" i="31"/>
  <c r="H99" i="31"/>
  <c r="H94" i="31"/>
  <c r="H90" i="31"/>
  <c r="H85" i="31"/>
  <c r="H80" i="31"/>
  <c r="H76" i="31"/>
  <c r="H71" i="31"/>
  <c r="H66" i="31"/>
  <c r="H62" i="31"/>
  <c r="H57" i="31"/>
  <c r="H52" i="31"/>
  <c r="H48" i="31"/>
  <c r="H43" i="31"/>
  <c r="H38" i="31"/>
  <c r="H34" i="31"/>
  <c r="H29" i="31"/>
  <c r="H24" i="31"/>
  <c r="H20" i="31"/>
  <c r="H170" i="31"/>
  <c r="H106" i="31"/>
  <c r="H77" i="31"/>
  <c r="H55" i="31"/>
  <c r="H40" i="31"/>
  <c r="H208" i="31"/>
  <c r="H97" i="31"/>
  <c r="H64" i="31"/>
  <c r="H49" i="31"/>
  <c r="H27" i="31"/>
  <c r="H69" i="31"/>
  <c r="H92" i="31"/>
  <c r="H13" i="31"/>
  <c r="H87" i="31"/>
  <c r="H73" i="31"/>
  <c r="H58" i="31"/>
  <c r="H36" i="31"/>
  <c r="H21" i="31"/>
  <c r="H101" i="31"/>
  <c r="H120" i="31"/>
  <c r="H83" i="31"/>
  <c r="H63" i="31"/>
  <c r="H41" i="31"/>
  <c r="H26" i="31"/>
  <c r="H19" i="31"/>
  <c r="H14" i="31"/>
  <c r="H192" i="31"/>
  <c r="H111" i="31"/>
  <c r="H35" i="31"/>
  <c r="H15" i="31"/>
  <c r="H59" i="31"/>
  <c r="H12" i="31"/>
  <c r="H31" i="31"/>
  <c r="H155" i="31"/>
  <c r="H115" i="31"/>
  <c r="H78" i="31"/>
  <c r="H68" i="31"/>
  <c r="H45" i="31"/>
  <c r="H30" i="31"/>
  <c r="H72" i="31"/>
  <c r="H50" i="31"/>
  <c r="H10" i="31"/>
  <c r="H44" i="31"/>
  <c r="H22" i="31"/>
  <c r="H16" i="31"/>
  <c r="H54" i="31"/>
  <c r="H17" i="31"/>
  <c r="Y592" i="23"/>
  <c r="Y1" i="23"/>
  <c r="AB592" i="23"/>
  <c r="AB1" i="23"/>
  <c r="AE592" i="23"/>
  <c r="AE1" i="23"/>
  <c r="AH592" i="23"/>
  <c r="AH1" i="23"/>
  <c r="V592" i="23"/>
  <c r="V1" i="23"/>
  <c r="S592" i="23"/>
  <c r="S1" i="23"/>
  <c r="O86" i="31"/>
  <c r="O85" i="31"/>
  <c r="O84" i="31"/>
  <c r="O83" i="31"/>
  <c r="O82" i="31"/>
  <c r="O87" i="31"/>
  <c r="O80" i="31"/>
  <c r="O79" i="31"/>
  <c r="O78" i="31"/>
  <c r="O77" i="31"/>
  <c r="O76" i="31"/>
  <c r="O75" i="31"/>
  <c r="O73" i="31"/>
  <c r="O72" i="31"/>
  <c r="O71" i="31"/>
  <c r="O70" i="31"/>
  <c r="O69" i="31"/>
  <c r="O68" i="31"/>
  <c r="O66" i="31"/>
  <c r="O65" i="31"/>
  <c r="O64" i="31"/>
  <c r="O63" i="31"/>
  <c r="O62" i="31"/>
  <c r="O61" i="31"/>
  <c r="O59" i="31"/>
  <c r="O58" i="31"/>
  <c r="O57" i="31"/>
  <c r="O56" i="31"/>
  <c r="O55" i="31"/>
  <c r="O54" i="31"/>
  <c r="O52" i="31"/>
  <c r="O51" i="31"/>
  <c r="O50" i="31"/>
  <c r="O49" i="31"/>
  <c r="O48" i="31"/>
  <c r="O47" i="31"/>
  <c r="O45" i="31"/>
  <c r="O44" i="31"/>
  <c r="O43" i="31"/>
  <c r="O42" i="31"/>
  <c r="O41" i="31"/>
  <c r="O40" i="31"/>
  <c r="O38" i="31"/>
  <c r="O37" i="31"/>
  <c r="O36" i="31"/>
  <c r="O35" i="31"/>
  <c r="O34" i="31"/>
  <c r="O33" i="31"/>
  <c r="O31" i="31"/>
  <c r="O30" i="31"/>
  <c r="O29" i="31"/>
  <c r="O28" i="31"/>
  <c r="O27" i="31"/>
  <c r="O26" i="31"/>
  <c r="O24" i="31"/>
  <c r="O23" i="31"/>
  <c r="O22" i="31"/>
  <c r="O21" i="31"/>
  <c r="O20" i="31"/>
  <c r="O19" i="31"/>
  <c r="O17" i="31"/>
  <c r="O16" i="31"/>
  <c r="O15" i="31"/>
  <c r="O14" i="31"/>
  <c r="O13" i="31"/>
  <c r="O10" i="31"/>
  <c r="O9" i="31"/>
  <c r="O8" i="31"/>
  <c r="O7" i="31"/>
  <c r="O12" i="31"/>
  <c r="O5" i="31"/>
  <c r="F2" i="31"/>
  <c r="G2" i="31"/>
  <c r="I2" i="31"/>
  <c r="J2" i="31"/>
  <c r="E2" i="31"/>
  <c r="AH592" i="31"/>
  <c r="AE592" i="31"/>
  <c r="AB592" i="31"/>
  <c r="Y592" i="31"/>
  <c r="V592" i="31"/>
  <c r="S592" i="31"/>
  <c r="B566" i="23"/>
  <c r="B552" i="23"/>
  <c r="B538" i="23"/>
  <c r="B524" i="23"/>
  <c r="B510" i="23"/>
  <c r="B496" i="23"/>
  <c r="B482" i="23"/>
  <c r="B468" i="23"/>
  <c r="B454" i="23"/>
  <c r="B440" i="23"/>
  <c r="B426" i="23"/>
  <c r="B412" i="23"/>
  <c r="B398" i="23"/>
  <c r="B384" i="23"/>
  <c r="B370" i="23"/>
  <c r="B356" i="23"/>
  <c r="B342" i="23"/>
  <c r="B328" i="23"/>
  <c r="B314" i="23"/>
  <c r="B300" i="23"/>
  <c r="B284" i="23"/>
  <c r="B270" i="23"/>
  <c r="B256" i="23"/>
  <c r="B214" i="23"/>
  <c r="B200" i="23"/>
  <c r="B186" i="23"/>
  <c r="B172" i="23"/>
  <c r="B158" i="23"/>
  <c r="B144" i="23"/>
  <c r="B130" i="23"/>
  <c r="B116" i="23"/>
  <c r="B102" i="23"/>
  <c r="B88" i="23"/>
  <c r="B74" i="23"/>
  <c r="B60" i="23"/>
  <c r="B46" i="23"/>
  <c r="B32" i="23"/>
  <c r="B18" i="23"/>
  <c r="B566" i="31"/>
  <c r="B552" i="31"/>
  <c r="B538" i="31"/>
  <c r="B524" i="31"/>
  <c r="B510" i="31"/>
  <c r="B496" i="31"/>
  <c r="B482" i="31"/>
  <c r="B468" i="31"/>
  <c r="B454" i="31"/>
  <c r="B440" i="31"/>
  <c r="B426" i="31"/>
  <c r="B412" i="31"/>
  <c r="B398" i="31"/>
  <c r="B384" i="31"/>
  <c r="B370" i="31"/>
  <c r="B356" i="31"/>
  <c r="B342" i="31"/>
  <c r="B328" i="31"/>
  <c r="B314" i="31"/>
  <c r="B300" i="31"/>
  <c r="A102" i="29"/>
  <c r="E98" i="29"/>
  <c r="E99" i="29"/>
  <c r="E100" i="29"/>
  <c r="E101" i="29"/>
  <c r="E102" i="29"/>
  <c r="A98" i="29"/>
  <c r="A99" i="29"/>
  <c r="A100" i="29"/>
  <c r="A101" i="29"/>
  <c r="A97" i="29"/>
  <c r="E93" i="29"/>
  <c r="F93" i="29"/>
  <c r="G93" i="29"/>
  <c r="H93" i="29"/>
  <c r="I93" i="29"/>
  <c r="D93" i="29"/>
  <c r="E89" i="29"/>
  <c r="F89" i="29"/>
  <c r="G89" i="29"/>
  <c r="H89" i="29"/>
  <c r="I89" i="29"/>
  <c r="D89" i="29"/>
  <c r="E81" i="29"/>
  <c r="F81" i="29"/>
  <c r="G81" i="29"/>
  <c r="H81" i="29"/>
  <c r="I81" i="29"/>
  <c r="D81" i="29"/>
  <c r="E77" i="29"/>
  <c r="F77" i="29"/>
  <c r="G77" i="29"/>
  <c r="H77" i="29"/>
  <c r="I77" i="29"/>
  <c r="D77" i="29"/>
  <c r="E72" i="29"/>
  <c r="F72" i="29"/>
  <c r="G72" i="29"/>
  <c r="H72" i="29"/>
  <c r="I72" i="29"/>
  <c r="D72" i="29"/>
  <c r="E64" i="29"/>
  <c r="F64" i="29"/>
  <c r="G64" i="29"/>
  <c r="H64" i="29"/>
  <c r="I64" i="29"/>
  <c r="D64" i="29"/>
  <c r="E60" i="29"/>
  <c r="F60" i="29"/>
  <c r="G60" i="29"/>
  <c r="H60" i="29"/>
  <c r="I60" i="29"/>
  <c r="D60" i="29"/>
  <c r="E56" i="29"/>
  <c r="F56" i="29"/>
  <c r="G56" i="29"/>
  <c r="H56" i="29"/>
  <c r="I56" i="29"/>
  <c r="D56" i="29"/>
  <c r="E52" i="29"/>
  <c r="F52" i="29"/>
  <c r="G52" i="29"/>
  <c r="H52" i="29"/>
  <c r="I52" i="29"/>
  <c r="D52" i="29"/>
  <c r="E44" i="29"/>
  <c r="F44" i="29"/>
  <c r="G44" i="29"/>
  <c r="H44" i="29"/>
  <c r="I44" i="29"/>
  <c r="D44" i="29"/>
  <c r="E39" i="29"/>
  <c r="F39" i="29"/>
  <c r="G39" i="29"/>
  <c r="H39" i="29"/>
  <c r="I39" i="29"/>
  <c r="D39" i="29"/>
  <c r="E35" i="29"/>
  <c r="F35" i="29"/>
  <c r="G35" i="29"/>
  <c r="H35" i="29"/>
  <c r="I35" i="29"/>
  <c r="D35" i="29"/>
  <c r="E31" i="29"/>
  <c r="F31" i="29"/>
  <c r="G31" i="29"/>
  <c r="H31" i="29"/>
  <c r="I31" i="29"/>
  <c r="D31" i="29"/>
  <c r="E27" i="29"/>
  <c r="F27" i="29"/>
  <c r="G27" i="29"/>
  <c r="H27" i="29"/>
  <c r="I27" i="29"/>
  <c r="D27" i="29"/>
  <c r="E23" i="29"/>
  <c r="F23" i="29"/>
  <c r="G23" i="29"/>
  <c r="H23" i="29"/>
  <c r="I23" i="29"/>
  <c r="D23" i="29"/>
  <c r="E19" i="29"/>
  <c r="F19" i="29"/>
  <c r="G19" i="29"/>
  <c r="H19" i="29"/>
  <c r="I19" i="29"/>
  <c r="D19" i="29"/>
  <c r="H98" i="29"/>
  <c r="H99" i="29"/>
  <c r="H100" i="29"/>
  <c r="H101" i="29"/>
  <c r="H102" i="29"/>
  <c r="H97" i="29"/>
  <c r="C98" i="29"/>
  <c r="C99" i="29"/>
  <c r="C100" i="29"/>
  <c r="C101" i="29"/>
  <c r="C102" i="29"/>
  <c r="C97" i="29"/>
  <c r="B97" i="29"/>
  <c r="B98" i="29"/>
  <c r="B99" i="29"/>
  <c r="B100" i="29"/>
  <c r="B101" i="29"/>
  <c r="B102" i="29"/>
  <c r="E87" i="29"/>
  <c r="F87" i="29"/>
  <c r="G87" i="29"/>
  <c r="H87" i="29"/>
  <c r="I87" i="29"/>
  <c r="D87" i="29"/>
  <c r="E66" i="29"/>
  <c r="F66" i="29"/>
  <c r="G66" i="29"/>
  <c r="H66" i="29"/>
  <c r="I66" i="29"/>
  <c r="D66" i="29"/>
  <c r="E79" i="29"/>
  <c r="F79" i="29"/>
  <c r="G79" i="29"/>
  <c r="H79" i="29"/>
  <c r="I79" i="29"/>
  <c r="D79" i="29"/>
  <c r="E75" i="29"/>
  <c r="F75" i="29"/>
  <c r="G75" i="29"/>
  <c r="H75" i="29"/>
  <c r="I75" i="29"/>
  <c r="D75" i="29"/>
  <c r="E70" i="29"/>
  <c r="F70" i="29"/>
  <c r="G70" i="29"/>
  <c r="H70" i="29"/>
  <c r="I70" i="29"/>
  <c r="D70" i="29"/>
  <c r="E62" i="29"/>
  <c r="F62" i="29"/>
  <c r="G62" i="29"/>
  <c r="H62" i="29"/>
  <c r="I62" i="29"/>
  <c r="D62" i="29"/>
  <c r="E58" i="29"/>
  <c r="F58" i="29"/>
  <c r="G58" i="29"/>
  <c r="H58" i="29"/>
  <c r="I58" i="29"/>
  <c r="D58" i="29"/>
  <c r="E54" i="29"/>
  <c r="F54" i="29"/>
  <c r="G54" i="29"/>
  <c r="H54" i="29"/>
  <c r="I54" i="29"/>
  <c r="D54" i="29"/>
  <c r="E50" i="29"/>
  <c r="F50" i="29"/>
  <c r="G50" i="29"/>
  <c r="H50" i="29"/>
  <c r="I50" i="29"/>
  <c r="D50" i="29"/>
  <c r="E46" i="29"/>
  <c r="F46" i="29"/>
  <c r="G46" i="29"/>
  <c r="H46" i="29"/>
  <c r="I46" i="29"/>
  <c r="D46" i="29"/>
  <c r="D48" i="29"/>
  <c r="E48" i="29"/>
  <c r="F48" i="29"/>
  <c r="G48" i="29"/>
  <c r="H48" i="29"/>
  <c r="I48" i="29"/>
  <c r="E33" i="29"/>
  <c r="F33" i="29"/>
  <c r="G33" i="29"/>
  <c r="H33" i="29"/>
  <c r="I33" i="29"/>
  <c r="D33" i="29"/>
  <c r="E29" i="29"/>
  <c r="F29" i="29"/>
  <c r="G29" i="29"/>
  <c r="H29" i="29"/>
  <c r="I29" i="29"/>
  <c r="D29" i="29"/>
  <c r="E25" i="29"/>
  <c r="F25" i="29"/>
  <c r="G25" i="29"/>
  <c r="H25" i="29"/>
  <c r="I25" i="29"/>
  <c r="D25" i="29"/>
  <c r="E21" i="29"/>
  <c r="F21" i="29"/>
  <c r="G21" i="29"/>
  <c r="H21" i="29"/>
  <c r="I21" i="29"/>
  <c r="D21" i="29"/>
  <c r="D17" i="29"/>
  <c r="D42" i="29" s="1"/>
  <c r="F17" i="29"/>
  <c r="F42" i="29" s="1"/>
  <c r="G17" i="29"/>
  <c r="G42" i="29" s="1"/>
  <c r="H17" i="29"/>
  <c r="H42" i="29" s="1"/>
  <c r="I17" i="29"/>
  <c r="I42" i="29" s="1"/>
  <c r="E17" i="29"/>
  <c r="E42" i="29" s="1"/>
  <c r="D6" i="29"/>
  <c r="J6" i="29" s="1"/>
  <c r="B284" i="31"/>
  <c r="B270" i="31"/>
  <c r="B256" i="31"/>
  <c r="B214" i="31"/>
  <c r="B200" i="31"/>
  <c r="B186" i="31"/>
  <c r="B172" i="31"/>
  <c r="B158" i="31"/>
  <c r="B144" i="31"/>
  <c r="B130" i="31"/>
  <c r="B116" i="31"/>
  <c r="B102" i="31"/>
  <c r="B88" i="31"/>
  <c r="B74" i="31"/>
  <c r="B60" i="31"/>
  <c r="B46" i="31"/>
  <c r="B32" i="31"/>
  <c r="B18" i="31"/>
  <c r="B4" i="31"/>
  <c r="E6" i="29"/>
  <c r="K6" i="29" s="1"/>
  <c r="D39" i="19"/>
  <c r="E91" i="29"/>
  <c r="F91" i="29"/>
  <c r="G91" i="29"/>
  <c r="H91" i="29"/>
  <c r="I91" i="29"/>
  <c r="D91" i="29"/>
  <c r="E37" i="29"/>
  <c r="F37" i="29"/>
  <c r="G37" i="29"/>
  <c r="H37" i="29"/>
  <c r="I37" i="29"/>
  <c r="D37" i="29"/>
  <c r="E68" i="29"/>
  <c r="F68" i="29"/>
  <c r="G68" i="29"/>
  <c r="H68" i="29"/>
  <c r="I68" i="29"/>
  <c r="D68" i="29"/>
  <c r="E15" i="29"/>
  <c r="F15" i="29"/>
  <c r="G15" i="29"/>
  <c r="H15" i="29"/>
  <c r="I15" i="29"/>
  <c r="D15" i="29"/>
  <c r="E13" i="29"/>
  <c r="F13" i="29"/>
  <c r="G13" i="29"/>
  <c r="H13" i="29"/>
  <c r="I13" i="29"/>
  <c r="D13" i="29"/>
  <c r="A94" i="29"/>
  <c r="A90" i="29"/>
  <c r="A86" i="29"/>
  <c r="A61" i="29"/>
  <c r="A57" i="29"/>
  <c r="A49" i="29"/>
  <c r="A45" i="29"/>
  <c r="A41" i="29"/>
  <c r="A36" i="29"/>
  <c r="A53" i="29"/>
  <c r="A32" i="29"/>
  <c r="A20" i="29"/>
  <c r="B4" i="19"/>
  <c r="I6" i="29"/>
  <c r="O6" i="29" s="1"/>
  <c r="H6" i="29"/>
  <c r="N6" i="29" s="1"/>
  <c r="G6" i="29"/>
  <c r="M6" i="29" s="1"/>
  <c r="F6" i="29"/>
  <c r="L6" i="29" s="1"/>
  <c r="I8" i="29"/>
  <c r="E28" i="29" s="1"/>
  <c r="H8" i="29"/>
  <c r="G69" i="29" s="1"/>
  <c r="G8" i="29"/>
  <c r="G90" i="29" s="1"/>
  <c r="F8" i="29"/>
  <c r="L8" i="29" s="1"/>
  <c r="G82" i="29" s="1"/>
  <c r="E8" i="29"/>
  <c r="E36" i="29" s="1"/>
  <c r="D8" i="29"/>
  <c r="D90" i="29" s="1"/>
  <c r="A28" i="29"/>
  <c r="A24" i="29"/>
  <c r="A16" i="29"/>
  <c r="A12" i="29"/>
  <c r="A104" i="29"/>
  <c r="E97" i="29"/>
  <c r="J2" i="23"/>
  <c r="I2" i="23"/>
  <c r="H2" i="23"/>
  <c r="G2" i="23"/>
  <c r="F2" i="23"/>
  <c r="E2" i="23"/>
  <c r="B4" i="23"/>
  <c r="H580" i="31" l="1"/>
  <c r="S5" i="31" s="1"/>
  <c r="G579" i="31"/>
  <c r="G575" i="31"/>
  <c r="G570" i="31"/>
  <c r="G565" i="31"/>
  <c r="G561" i="31"/>
  <c r="G556" i="31"/>
  <c r="G551" i="31"/>
  <c r="G547" i="31"/>
  <c r="G542" i="31"/>
  <c r="G537" i="31"/>
  <c r="G533" i="31"/>
  <c r="G576" i="31"/>
  <c r="G571" i="31"/>
  <c r="G567" i="31"/>
  <c r="G562" i="31"/>
  <c r="G557" i="31"/>
  <c r="G553" i="31"/>
  <c r="G548" i="31"/>
  <c r="G543" i="31"/>
  <c r="G539" i="31"/>
  <c r="G534" i="31"/>
  <c r="G529" i="31"/>
  <c r="G525" i="31"/>
  <c r="G520" i="31"/>
  <c r="G515" i="31"/>
  <c r="G511" i="31"/>
  <c r="G506" i="31"/>
  <c r="G501" i="31"/>
  <c r="G497" i="31"/>
  <c r="G492" i="31"/>
  <c r="G487" i="31"/>
  <c r="G483" i="31"/>
  <c r="G478" i="31"/>
  <c r="G473" i="31"/>
  <c r="G469" i="31"/>
  <c r="G464" i="31"/>
  <c r="G459" i="31"/>
  <c r="G455" i="31"/>
  <c r="G577" i="31"/>
  <c r="G572" i="31"/>
  <c r="G568" i="31"/>
  <c r="G563" i="31"/>
  <c r="G558" i="31"/>
  <c r="G554" i="31"/>
  <c r="G549" i="31"/>
  <c r="G544" i="31"/>
  <c r="G540" i="31"/>
  <c r="G535" i="31"/>
  <c r="G530" i="31"/>
  <c r="G526" i="31"/>
  <c r="G521" i="31"/>
  <c r="G564" i="31"/>
  <c r="G528" i="31"/>
  <c r="G507" i="31"/>
  <c r="G505" i="31"/>
  <c r="G490" i="31"/>
  <c r="G470" i="31"/>
  <c r="G467" i="31"/>
  <c r="G452" i="31"/>
  <c r="G550" i="31"/>
  <c r="G523" i="31"/>
  <c r="G512" i="31"/>
  <c r="G509" i="31"/>
  <c r="G574" i="31"/>
  <c r="G536" i="31"/>
  <c r="G527" i="31"/>
  <c r="G516" i="31"/>
  <c r="G514" i="31"/>
  <c r="G499" i="31"/>
  <c r="G479" i="31"/>
  <c r="G477" i="31"/>
  <c r="G462" i="31"/>
  <c r="G560" i="31"/>
  <c r="G522" i="31"/>
  <c r="G519" i="31"/>
  <c r="G546" i="31"/>
  <c r="G508" i="31"/>
  <c r="G488" i="31"/>
  <c r="G486" i="31"/>
  <c r="G471" i="31"/>
  <c r="G451" i="31"/>
  <c r="G569" i="31"/>
  <c r="G532" i="31"/>
  <c r="G513" i="31"/>
  <c r="G493" i="31"/>
  <c r="G491" i="31"/>
  <c r="G476" i="31"/>
  <c r="G456" i="31"/>
  <c r="G453" i="31"/>
  <c r="G449" i="31"/>
  <c r="G444" i="31"/>
  <c r="G439" i="31"/>
  <c r="G435" i="31"/>
  <c r="G430" i="31"/>
  <c r="G425" i="31"/>
  <c r="G421" i="31"/>
  <c r="G416" i="31"/>
  <c r="G411" i="31"/>
  <c r="G407" i="31"/>
  <c r="G402" i="31"/>
  <c r="G397" i="31"/>
  <c r="G393" i="31"/>
  <c r="G388" i="31"/>
  <c r="G383" i="31"/>
  <c r="G379" i="31"/>
  <c r="G374" i="31"/>
  <c r="G555" i="31"/>
  <c r="G518" i="31"/>
  <c r="G498" i="31"/>
  <c r="G495" i="31"/>
  <c r="G480" i="31"/>
  <c r="G460" i="31"/>
  <c r="G458" i="31"/>
  <c r="G431" i="31"/>
  <c r="G424" i="31"/>
  <c r="G409" i="31"/>
  <c r="G394" i="31"/>
  <c r="G387" i="31"/>
  <c r="G372" i="31"/>
  <c r="G541" i="31"/>
  <c r="G494" i="31"/>
  <c r="G481" i="31"/>
  <c r="G474" i="31"/>
  <c r="G500" i="31"/>
  <c r="G466" i="31"/>
  <c r="G448" i="31"/>
  <c r="G438" i="31"/>
  <c r="G423" i="31"/>
  <c r="G408" i="31"/>
  <c r="G401" i="31"/>
  <c r="G386" i="31"/>
  <c r="G371" i="31"/>
  <c r="G366" i="31"/>
  <c r="G361" i="31"/>
  <c r="G357" i="31"/>
  <c r="G352" i="31"/>
  <c r="G347" i="31"/>
  <c r="G343" i="31"/>
  <c r="G338" i="31"/>
  <c r="G333" i="31"/>
  <c r="G329" i="31"/>
  <c r="G324" i="31"/>
  <c r="G319" i="31"/>
  <c r="G315" i="31"/>
  <c r="G310" i="31"/>
  <c r="G305" i="31"/>
  <c r="G485" i="31"/>
  <c r="G472" i="31"/>
  <c r="G465" i="31"/>
  <c r="G443" i="31"/>
  <c r="G428" i="31"/>
  <c r="G413" i="31"/>
  <c r="G406" i="31"/>
  <c r="G390" i="31"/>
  <c r="G375" i="31"/>
  <c r="G446" i="31"/>
  <c r="G432" i="31"/>
  <c r="G417" i="31"/>
  <c r="G410" i="31"/>
  <c r="G395" i="31"/>
  <c r="G380" i="31"/>
  <c r="G373" i="31"/>
  <c r="G578" i="31"/>
  <c r="G504" i="31"/>
  <c r="G484" i="31"/>
  <c r="G457" i="31"/>
  <c r="G437" i="31"/>
  <c r="G422" i="31"/>
  <c r="G415" i="31"/>
  <c r="G400" i="31"/>
  <c r="G385" i="31"/>
  <c r="G378" i="31"/>
  <c r="G502" i="31"/>
  <c r="G450" i="31"/>
  <c r="G441" i="31"/>
  <c r="G427" i="31"/>
  <c r="G414" i="31"/>
  <c r="G381" i="31"/>
  <c r="G368" i="31"/>
  <c r="G348" i="31"/>
  <c r="G346" i="31"/>
  <c r="G331" i="31"/>
  <c r="G311" i="31"/>
  <c r="G309" i="31"/>
  <c r="G434" i="31"/>
  <c r="G420" i="31"/>
  <c r="G353" i="31"/>
  <c r="G351" i="31"/>
  <c r="G336" i="31"/>
  <c r="G316" i="31"/>
  <c r="G313" i="31"/>
  <c r="G290" i="31"/>
  <c r="G286" i="31"/>
  <c r="G281" i="31"/>
  <c r="G276" i="31"/>
  <c r="G272" i="31"/>
  <c r="G267" i="31"/>
  <c r="G262" i="31"/>
  <c r="G258" i="31"/>
  <c r="G253" i="31"/>
  <c r="G248" i="31"/>
  <c r="G244" i="31"/>
  <c r="G239" i="31"/>
  <c r="G234" i="31"/>
  <c r="G399" i="31"/>
  <c r="G358" i="31"/>
  <c r="G355" i="31"/>
  <c r="G340" i="31"/>
  <c r="G320" i="31"/>
  <c r="G318" i="31"/>
  <c r="G303" i="31"/>
  <c r="G445" i="31"/>
  <c r="G418" i="31"/>
  <c r="G404" i="31"/>
  <c r="G392" i="31"/>
  <c r="G362" i="31"/>
  <c r="G360" i="31"/>
  <c r="G345" i="31"/>
  <c r="G325" i="31"/>
  <c r="G323" i="31"/>
  <c r="G308" i="31"/>
  <c r="G301" i="31"/>
  <c r="G287" i="31"/>
  <c r="G282" i="31"/>
  <c r="G278" i="31"/>
  <c r="G273" i="31"/>
  <c r="G268" i="31"/>
  <c r="G264" i="31"/>
  <c r="G259" i="31"/>
  <c r="G254" i="31"/>
  <c r="G250" i="31"/>
  <c r="G245" i="31"/>
  <c r="G240" i="31"/>
  <c r="G236" i="31"/>
  <c r="G367" i="31"/>
  <c r="G365" i="31"/>
  <c r="G350" i="31"/>
  <c r="G330" i="31"/>
  <c r="G327" i="31"/>
  <c r="G312" i="31"/>
  <c r="G436" i="31"/>
  <c r="G403" i="31"/>
  <c r="G389" i="31"/>
  <c r="G376" i="31"/>
  <c r="G354" i="31"/>
  <c r="G334" i="31"/>
  <c r="G332" i="31"/>
  <c r="G317" i="31"/>
  <c r="G288" i="31"/>
  <c r="G283" i="31"/>
  <c r="G279" i="31"/>
  <c r="G274" i="31"/>
  <c r="G269" i="31"/>
  <c r="G265" i="31"/>
  <c r="G260" i="31"/>
  <c r="G255" i="31"/>
  <c r="G251" i="31"/>
  <c r="G246" i="31"/>
  <c r="G241" i="31"/>
  <c r="G237" i="31"/>
  <c r="G232" i="31"/>
  <c r="G227" i="31"/>
  <c r="G223" i="31"/>
  <c r="G218" i="31"/>
  <c r="G213" i="31"/>
  <c r="G209" i="31"/>
  <c r="G204" i="31"/>
  <c r="G199" i="31"/>
  <c r="G195" i="31"/>
  <c r="G190" i="31"/>
  <c r="G185" i="31"/>
  <c r="G181" i="31"/>
  <c r="G176" i="31"/>
  <c r="G171" i="31"/>
  <c r="G167" i="31"/>
  <c r="G162" i="31"/>
  <c r="G157" i="31"/>
  <c r="G153" i="31"/>
  <c r="G148" i="31"/>
  <c r="G143" i="31"/>
  <c r="G139" i="31"/>
  <c r="G463" i="31"/>
  <c r="G442" i="31"/>
  <c r="G429" i="31"/>
  <c r="G396" i="31"/>
  <c r="G382" i="31"/>
  <c r="G369" i="31"/>
  <c r="G359" i="31"/>
  <c r="G339" i="31"/>
  <c r="G337" i="31"/>
  <c r="G322" i="31"/>
  <c r="G302" i="31"/>
  <c r="G289" i="31"/>
  <c r="G252" i="31"/>
  <c r="G215" i="31"/>
  <c r="G208" i="31"/>
  <c r="G192" i="31"/>
  <c r="G177" i="31"/>
  <c r="G170" i="31"/>
  <c r="G155" i="31"/>
  <c r="G140" i="31"/>
  <c r="G135" i="31"/>
  <c r="G275" i="31"/>
  <c r="G238" i="31"/>
  <c r="G225" i="31"/>
  <c r="G219" i="31"/>
  <c r="G212" i="31"/>
  <c r="G197" i="31"/>
  <c r="G182" i="31"/>
  <c r="G175" i="31"/>
  <c r="G160" i="31"/>
  <c r="G145" i="31"/>
  <c r="G138" i="31"/>
  <c r="G128" i="31"/>
  <c r="G261" i="31"/>
  <c r="G231" i="31"/>
  <c r="G217" i="31"/>
  <c r="G202" i="31"/>
  <c r="G187" i="31"/>
  <c r="G180" i="31"/>
  <c r="G164" i="31"/>
  <c r="G149" i="31"/>
  <c r="G142" i="31"/>
  <c r="G133" i="31"/>
  <c r="G285" i="31"/>
  <c r="G247" i="31"/>
  <c r="G224" i="31"/>
  <c r="G222" i="31"/>
  <c r="G206" i="31"/>
  <c r="G191" i="31"/>
  <c r="G184" i="31"/>
  <c r="G169" i="31"/>
  <c r="G154" i="31"/>
  <c r="G147" i="31"/>
  <c r="G129" i="31"/>
  <c r="G125" i="31"/>
  <c r="G120" i="31"/>
  <c r="G115" i="31"/>
  <c r="G111" i="31"/>
  <c r="G106" i="31"/>
  <c r="G101" i="31"/>
  <c r="G97" i="31"/>
  <c r="G92" i="31"/>
  <c r="G87" i="31"/>
  <c r="G83" i="31"/>
  <c r="G78" i="31"/>
  <c r="G73" i="31"/>
  <c r="G69" i="31"/>
  <c r="G64" i="31"/>
  <c r="G59" i="31"/>
  <c r="G55" i="31"/>
  <c r="G50" i="31"/>
  <c r="G45" i="31"/>
  <c r="G41" i="31"/>
  <c r="G36" i="31"/>
  <c r="G31" i="31"/>
  <c r="G27" i="31"/>
  <c r="G22" i="31"/>
  <c r="G326" i="31"/>
  <c r="G306" i="31"/>
  <c r="G271" i="31"/>
  <c r="G233" i="31"/>
  <c r="G211" i="31"/>
  <c r="G196" i="31"/>
  <c r="G189" i="31"/>
  <c r="G174" i="31"/>
  <c r="G159" i="31"/>
  <c r="G152" i="31"/>
  <c r="G136" i="31"/>
  <c r="G364" i="31"/>
  <c r="G344" i="31"/>
  <c r="G304" i="31"/>
  <c r="G257" i="31"/>
  <c r="G230" i="31"/>
  <c r="G216" i="31"/>
  <c r="G201" i="31"/>
  <c r="G194" i="31"/>
  <c r="G178" i="31"/>
  <c r="G163" i="31"/>
  <c r="G156" i="31"/>
  <c r="G141" i="31"/>
  <c r="G134" i="31"/>
  <c r="G131" i="31"/>
  <c r="G126" i="31"/>
  <c r="G121" i="31"/>
  <c r="G117" i="31"/>
  <c r="G112" i="31"/>
  <c r="G107" i="31"/>
  <c r="G103" i="31"/>
  <c r="G98" i="31"/>
  <c r="G93" i="31"/>
  <c r="G89" i="31"/>
  <c r="G84" i="31"/>
  <c r="G79" i="31"/>
  <c r="G341" i="31"/>
  <c r="G280" i="31"/>
  <c r="G243" i="31"/>
  <c r="G226" i="31"/>
  <c r="G220" i="31"/>
  <c r="G205" i="31"/>
  <c r="G198" i="31"/>
  <c r="G183" i="31"/>
  <c r="G168" i="31"/>
  <c r="G161" i="31"/>
  <c r="G146" i="31"/>
  <c r="G210" i="31"/>
  <c r="G150" i="31"/>
  <c r="G132" i="31"/>
  <c r="G122" i="31"/>
  <c r="G114" i="31"/>
  <c r="G85" i="31"/>
  <c r="G75" i="31"/>
  <c r="G72" i="31"/>
  <c r="G57" i="31"/>
  <c r="G37" i="31"/>
  <c r="G35" i="31"/>
  <c r="G20" i="31"/>
  <c r="G229" i="31"/>
  <c r="G188" i="31"/>
  <c r="G118" i="31"/>
  <c r="G110" i="31"/>
  <c r="G77" i="31"/>
  <c r="G24" i="31"/>
  <c r="G166" i="31"/>
  <c r="G113" i="31"/>
  <c r="G105" i="31"/>
  <c r="G66" i="31"/>
  <c r="G47" i="31"/>
  <c r="G44" i="31"/>
  <c r="G29" i="31"/>
  <c r="G16" i="31"/>
  <c r="G12" i="31"/>
  <c r="G203" i="31"/>
  <c r="G127" i="31"/>
  <c r="G108" i="31"/>
  <c r="G100" i="31"/>
  <c r="G71" i="31"/>
  <c r="G49" i="31"/>
  <c r="G104" i="31"/>
  <c r="G96" i="31"/>
  <c r="G76" i="31"/>
  <c r="G56" i="31"/>
  <c r="G54" i="31"/>
  <c r="G38" i="31"/>
  <c r="G17" i="31"/>
  <c r="G13" i="31"/>
  <c r="G68" i="31"/>
  <c r="G52" i="31"/>
  <c r="G33" i="31"/>
  <c r="G15" i="31"/>
  <c r="G40" i="31"/>
  <c r="G266" i="31"/>
  <c r="G99" i="31"/>
  <c r="G91" i="31"/>
  <c r="G61" i="31"/>
  <c r="G58" i="31"/>
  <c r="G43" i="31"/>
  <c r="G23" i="31"/>
  <c r="G21" i="31"/>
  <c r="G70" i="31"/>
  <c r="G80" i="31"/>
  <c r="G42" i="31"/>
  <c r="G51" i="31"/>
  <c r="G124" i="31"/>
  <c r="G94" i="31"/>
  <c r="G86" i="31"/>
  <c r="G65" i="31"/>
  <c r="G63" i="31"/>
  <c r="G48" i="31"/>
  <c r="G28" i="31"/>
  <c r="G26" i="31"/>
  <c r="G19" i="31"/>
  <c r="G14" i="31"/>
  <c r="G173" i="31"/>
  <c r="G119" i="31"/>
  <c r="G90" i="31"/>
  <c r="G82" i="31"/>
  <c r="G30" i="31"/>
  <c r="G10" i="31"/>
  <c r="G62" i="31"/>
  <c r="G34" i="31"/>
  <c r="F578" i="31"/>
  <c r="F574" i="31"/>
  <c r="F569" i="31"/>
  <c r="F564" i="31"/>
  <c r="F560" i="31"/>
  <c r="F555" i="31"/>
  <c r="F550" i="31"/>
  <c r="F546" i="31"/>
  <c r="F541" i="31"/>
  <c r="F536" i="31"/>
  <c r="F532" i="31"/>
  <c r="F527" i="31"/>
  <c r="F522" i="31"/>
  <c r="F579" i="31"/>
  <c r="F575" i="31"/>
  <c r="F570" i="31"/>
  <c r="F565" i="31"/>
  <c r="F561" i="31"/>
  <c r="F556" i="31"/>
  <c r="F551" i="31"/>
  <c r="F547" i="31"/>
  <c r="F542" i="31"/>
  <c r="F537" i="31"/>
  <c r="F533" i="31"/>
  <c r="F576" i="31"/>
  <c r="F571" i="31"/>
  <c r="F567" i="31"/>
  <c r="F562" i="31"/>
  <c r="F557" i="31"/>
  <c r="F553" i="31"/>
  <c r="F548" i="31"/>
  <c r="F543" i="31"/>
  <c r="F539" i="31"/>
  <c r="F534" i="31"/>
  <c r="F529" i="31"/>
  <c r="F525" i="31"/>
  <c r="F520" i="31"/>
  <c r="F515" i="31"/>
  <c r="F511" i="31"/>
  <c r="F506" i="31"/>
  <c r="F501" i="31"/>
  <c r="F497" i="31"/>
  <c r="F492" i="31"/>
  <c r="F487" i="31"/>
  <c r="F483" i="31"/>
  <c r="F478" i="31"/>
  <c r="F473" i="31"/>
  <c r="F469" i="31"/>
  <c r="F464" i="31"/>
  <c r="F459" i="31"/>
  <c r="F455" i="31"/>
  <c r="F450" i="31"/>
  <c r="F577" i="31"/>
  <c r="F572" i="31"/>
  <c r="F568" i="31"/>
  <c r="F563" i="31"/>
  <c r="F558" i="31"/>
  <c r="F554" i="31"/>
  <c r="F549" i="31"/>
  <c r="F544" i="31"/>
  <c r="F540" i="31"/>
  <c r="F535" i="31"/>
  <c r="F530" i="31"/>
  <c r="F526" i="31"/>
  <c r="F521" i="31"/>
  <c r="F516" i="31"/>
  <c r="F512" i="31"/>
  <c r="F507" i="31"/>
  <c r="F502" i="31"/>
  <c r="F498" i="31"/>
  <c r="F493" i="31"/>
  <c r="F488" i="31"/>
  <c r="F484" i="31"/>
  <c r="F479" i="31"/>
  <c r="F474" i="31"/>
  <c r="F470" i="31"/>
  <c r="F465" i="31"/>
  <c r="F460" i="31"/>
  <c r="F456" i="31"/>
  <c r="F451" i="31"/>
  <c r="F500" i="31"/>
  <c r="F485" i="31"/>
  <c r="F463" i="31"/>
  <c r="F445" i="31"/>
  <c r="F528" i="31"/>
  <c r="F523" i="31"/>
  <c r="F509" i="31"/>
  <c r="F494" i="31"/>
  <c r="F472" i="31"/>
  <c r="F457" i="31"/>
  <c r="F446" i="31"/>
  <c r="F514" i="31"/>
  <c r="F519" i="31"/>
  <c r="F504" i="31"/>
  <c r="F481" i="31"/>
  <c r="F466" i="31"/>
  <c r="F448" i="31"/>
  <c r="F443" i="31"/>
  <c r="F438" i="31"/>
  <c r="F434" i="31"/>
  <c r="F429" i="31"/>
  <c r="F424" i="31"/>
  <c r="F420" i="31"/>
  <c r="F415" i="31"/>
  <c r="F410" i="31"/>
  <c r="F406" i="31"/>
  <c r="F401" i="31"/>
  <c r="F396" i="31"/>
  <c r="F392" i="31"/>
  <c r="F387" i="31"/>
  <c r="F382" i="31"/>
  <c r="F378" i="31"/>
  <c r="F373" i="31"/>
  <c r="F508" i="31"/>
  <c r="F486" i="31"/>
  <c r="F471" i="31"/>
  <c r="F513" i="31"/>
  <c r="F491" i="31"/>
  <c r="F476" i="31"/>
  <c r="F453" i="31"/>
  <c r="F449" i="31"/>
  <c r="F444" i="31"/>
  <c r="F439" i="31"/>
  <c r="F435" i="31"/>
  <c r="F430" i="31"/>
  <c r="F425" i="31"/>
  <c r="F421" i="31"/>
  <c r="F416" i="31"/>
  <c r="F411" i="31"/>
  <c r="F407" i="31"/>
  <c r="F402" i="31"/>
  <c r="F397" i="31"/>
  <c r="F393" i="31"/>
  <c r="F388" i="31"/>
  <c r="F383" i="31"/>
  <c r="F379" i="31"/>
  <c r="F374" i="31"/>
  <c r="F495" i="31"/>
  <c r="F442" i="31"/>
  <c r="F427" i="31"/>
  <c r="F404" i="31"/>
  <c r="F389" i="31"/>
  <c r="F462" i="31"/>
  <c r="F480" i="31"/>
  <c r="F467" i="31"/>
  <c r="F441" i="31"/>
  <c r="F418" i="31"/>
  <c r="F403" i="31"/>
  <c r="F381" i="31"/>
  <c r="F499" i="31"/>
  <c r="F452" i="31"/>
  <c r="F423" i="31"/>
  <c r="F408" i="31"/>
  <c r="F386" i="31"/>
  <c r="F371" i="31"/>
  <c r="F366" i="31"/>
  <c r="F361" i="31"/>
  <c r="F357" i="31"/>
  <c r="F352" i="31"/>
  <c r="F347" i="31"/>
  <c r="F343" i="31"/>
  <c r="F338" i="31"/>
  <c r="F333" i="31"/>
  <c r="F329" i="31"/>
  <c r="F324" i="31"/>
  <c r="F319" i="31"/>
  <c r="F315" i="31"/>
  <c r="F310" i="31"/>
  <c r="F305" i="31"/>
  <c r="F518" i="31"/>
  <c r="F505" i="31"/>
  <c r="F458" i="31"/>
  <c r="F428" i="31"/>
  <c r="F413" i="31"/>
  <c r="F390" i="31"/>
  <c r="F375" i="31"/>
  <c r="F432" i="31"/>
  <c r="F417" i="31"/>
  <c r="F395" i="31"/>
  <c r="F380" i="31"/>
  <c r="F367" i="31"/>
  <c r="F362" i="31"/>
  <c r="F358" i="31"/>
  <c r="F353" i="31"/>
  <c r="F348" i="31"/>
  <c r="F344" i="31"/>
  <c r="F339" i="31"/>
  <c r="F334" i="31"/>
  <c r="F330" i="31"/>
  <c r="F325" i="31"/>
  <c r="F320" i="31"/>
  <c r="F316" i="31"/>
  <c r="F311" i="31"/>
  <c r="F306" i="31"/>
  <c r="F302" i="31"/>
  <c r="F394" i="31"/>
  <c r="F364" i="31"/>
  <c r="F341" i="31"/>
  <c r="F326" i="31"/>
  <c r="F304" i="31"/>
  <c r="F289" i="31"/>
  <c r="F285" i="31"/>
  <c r="F280" i="31"/>
  <c r="F275" i="31"/>
  <c r="F271" i="31"/>
  <c r="F266" i="31"/>
  <c r="F261" i="31"/>
  <c r="F257" i="31"/>
  <c r="F252" i="31"/>
  <c r="F247" i="31"/>
  <c r="F243" i="31"/>
  <c r="F238" i="31"/>
  <c r="F233" i="31"/>
  <c r="F414" i="31"/>
  <c r="F400" i="31"/>
  <c r="F368" i="31"/>
  <c r="F346" i="31"/>
  <c r="F331" i="31"/>
  <c r="F309" i="31"/>
  <c r="F490" i="31"/>
  <c r="F351" i="31"/>
  <c r="F336" i="31"/>
  <c r="F313" i="31"/>
  <c r="F290" i="31"/>
  <c r="F286" i="31"/>
  <c r="F281" i="31"/>
  <c r="F276" i="31"/>
  <c r="F272" i="31"/>
  <c r="F267" i="31"/>
  <c r="F262" i="31"/>
  <c r="F258" i="31"/>
  <c r="F253" i="31"/>
  <c r="F248" i="31"/>
  <c r="F244" i="31"/>
  <c r="F239" i="31"/>
  <c r="F234" i="31"/>
  <c r="F230" i="31"/>
  <c r="F225" i="31"/>
  <c r="F431" i="31"/>
  <c r="F399" i="31"/>
  <c r="F385" i="31"/>
  <c r="F355" i="31"/>
  <c r="F340" i="31"/>
  <c r="F318" i="31"/>
  <c r="F303" i="31"/>
  <c r="F477" i="31"/>
  <c r="F437" i="31"/>
  <c r="F360" i="31"/>
  <c r="F345" i="31"/>
  <c r="F323" i="31"/>
  <c r="F308" i="31"/>
  <c r="F301" i="31"/>
  <c r="F287" i="31"/>
  <c r="F282" i="31"/>
  <c r="F278" i="31"/>
  <c r="F273" i="31"/>
  <c r="F268" i="31"/>
  <c r="F264" i="31"/>
  <c r="F259" i="31"/>
  <c r="F254" i="31"/>
  <c r="F250" i="31"/>
  <c r="F245" i="31"/>
  <c r="F240" i="31"/>
  <c r="F236" i="31"/>
  <c r="F231" i="31"/>
  <c r="F226" i="31"/>
  <c r="F222" i="31"/>
  <c r="F217" i="31"/>
  <c r="F212" i="31"/>
  <c r="F208" i="31"/>
  <c r="F203" i="31"/>
  <c r="F198" i="31"/>
  <c r="F194" i="31"/>
  <c r="F189" i="31"/>
  <c r="F184" i="31"/>
  <c r="F180" i="31"/>
  <c r="F175" i="31"/>
  <c r="F170" i="31"/>
  <c r="F166" i="31"/>
  <c r="F161" i="31"/>
  <c r="F156" i="31"/>
  <c r="F152" i="31"/>
  <c r="F147" i="31"/>
  <c r="F142" i="31"/>
  <c r="F138" i="31"/>
  <c r="F133" i="31"/>
  <c r="F365" i="31"/>
  <c r="F350" i="31"/>
  <c r="F327" i="31"/>
  <c r="F312" i="31"/>
  <c r="F436" i="31"/>
  <c r="F422" i="31"/>
  <c r="F409" i="31"/>
  <c r="F376" i="31"/>
  <c r="F354" i="31"/>
  <c r="F332" i="31"/>
  <c r="F317" i="31"/>
  <c r="F288" i="31"/>
  <c r="F283" i="31"/>
  <c r="F279" i="31"/>
  <c r="F274" i="31"/>
  <c r="F269" i="31"/>
  <c r="F265" i="31"/>
  <c r="F260" i="31"/>
  <c r="F255" i="31"/>
  <c r="F251" i="31"/>
  <c r="F246" i="31"/>
  <c r="F241" i="31"/>
  <c r="F237" i="31"/>
  <c r="F232" i="31"/>
  <c r="F227" i="31"/>
  <c r="F223" i="31"/>
  <c r="F218" i="31"/>
  <c r="F213" i="31"/>
  <c r="F209" i="31"/>
  <c r="F204" i="31"/>
  <c r="F199" i="31"/>
  <c r="F195" i="31"/>
  <c r="F190" i="31"/>
  <c r="F185" i="31"/>
  <c r="F181" i="31"/>
  <c r="F176" i="31"/>
  <c r="F171" i="31"/>
  <c r="F167" i="31"/>
  <c r="F162" i="31"/>
  <c r="F157" i="31"/>
  <c r="F153" i="31"/>
  <c r="F148" i="31"/>
  <c r="F143" i="31"/>
  <c r="F139" i="31"/>
  <c r="F134" i="31"/>
  <c r="F337" i="31"/>
  <c r="F229" i="31"/>
  <c r="F210" i="31"/>
  <c r="F188" i="31"/>
  <c r="F173" i="31"/>
  <c r="F150" i="31"/>
  <c r="F132" i="31"/>
  <c r="F127" i="31"/>
  <c r="F122" i="31"/>
  <c r="F118" i="31"/>
  <c r="F113" i="31"/>
  <c r="F108" i="31"/>
  <c r="F104" i="31"/>
  <c r="F99" i="31"/>
  <c r="F94" i="31"/>
  <c r="F90" i="31"/>
  <c r="F85" i="31"/>
  <c r="F80" i="31"/>
  <c r="F215" i="31"/>
  <c r="F192" i="31"/>
  <c r="F177" i="31"/>
  <c r="F155" i="31"/>
  <c r="F140" i="31"/>
  <c r="F135" i="31"/>
  <c r="F219" i="31"/>
  <c r="F197" i="31"/>
  <c r="F182" i="31"/>
  <c r="F160" i="31"/>
  <c r="F145" i="31"/>
  <c r="F128" i="31"/>
  <c r="F369" i="31"/>
  <c r="F202" i="31"/>
  <c r="F187" i="31"/>
  <c r="F164" i="31"/>
  <c r="F149" i="31"/>
  <c r="F224" i="31"/>
  <c r="F206" i="31"/>
  <c r="F191" i="31"/>
  <c r="F169" i="31"/>
  <c r="F154" i="31"/>
  <c r="F129" i="31"/>
  <c r="F125" i="31"/>
  <c r="F120" i="31"/>
  <c r="F115" i="31"/>
  <c r="F111" i="31"/>
  <c r="F106" i="31"/>
  <c r="F101" i="31"/>
  <c r="F97" i="31"/>
  <c r="F92" i="31"/>
  <c r="F87" i="31"/>
  <c r="F83" i="31"/>
  <c r="F78" i="31"/>
  <c r="F73" i="31"/>
  <c r="F69" i="31"/>
  <c r="F64" i="31"/>
  <c r="F59" i="31"/>
  <c r="F55" i="31"/>
  <c r="F50" i="31"/>
  <c r="F45" i="31"/>
  <c r="F41" i="31"/>
  <c r="F36" i="31"/>
  <c r="F31" i="31"/>
  <c r="F27" i="31"/>
  <c r="F22" i="31"/>
  <c r="F211" i="31"/>
  <c r="F196" i="31"/>
  <c r="F174" i="31"/>
  <c r="F159" i="31"/>
  <c r="F136" i="31"/>
  <c r="F322" i="31"/>
  <c r="F216" i="31"/>
  <c r="F201" i="31"/>
  <c r="F178" i="31"/>
  <c r="F163" i="31"/>
  <c r="F141" i="31"/>
  <c r="F131" i="31"/>
  <c r="F126" i="31"/>
  <c r="F121" i="31"/>
  <c r="F117" i="31"/>
  <c r="F112" i="31"/>
  <c r="F107" i="31"/>
  <c r="F103" i="31"/>
  <c r="F98" i="31"/>
  <c r="F93" i="31"/>
  <c r="F89" i="31"/>
  <c r="F84" i="31"/>
  <c r="F79" i="31"/>
  <c r="F75" i="31"/>
  <c r="F70" i="31"/>
  <c r="F65" i="31"/>
  <c r="F61" i="31"/>
  <c r="F56" i="31"/>
  <c r="F51" i="31"/>
  <c r="F47" i="31"/>
  <c r="F42" i="31"/>
  <c r="F37" i="31"/>
  <c r="F33" i="31"/>
  <c r="F28" i="31"/>
  <c r="F23" i="31"/>
  <c r="F359" i="31"/>
  <c r="F119" i="31"/>
  <c r="F82" i="31"/>
  <c r="F68" i="31"/>
  <c r="F52" i="31"/>
  <c r="F30" i="31"/>
  <c r="F35" i="31"/>
  <c r="F20" i="31"/>
  <c r="F29" i="31"/>
  <c r="F168" i="31"/>
  <c r="F114" i="31"/>
  <c r="F12" i="31"/>
  <c r="F205" i="31"/>
  <c r="F146" i="31"/>
  <c r="F110" i="31"/>
  <c r="F77" i="31"/>
  <c r="F62" i="31"/>
  <c r="F40" i="31"/>
  <c r="F24" i="31"/>
  <c r="F44" i="31"/>
  <c r="F183" i="31"/>
  <c r="F105" i="31"/>
  <c r="F66" i="31"/>
  <c r="F220" i="31"/>
  <c r="F100" i="31"/>
  <c r="F71" i="31"/>
  <c r="F49" i="31"/>
  <c r="F34" i="31"/>
  <c r="F26" i="31"/>
  <c r="F19" i="31"/>
  <c r="F14" i="31"/>
  <c r="F72" i="31"/>
  <c r="F57" i="31"/>
  <c r="F15" i="31"/>
  <c r="F96" i="31"/>
  <c r="F76" i="31"/>
  <c r="F54" i="31"/>
  <c r="F38" i="31"/>
  <c r="F17" i="31"/>
  <c r="F13" i="31"/>
  <c r="F124" i="31"/>
  <c r="F86" i="31"/>
  <c r="F63" i="31"/>
  <c r="F48" i="31"/>
  <c r="F16" i="31"/>
  <c r="F91" i="31"/>
  <c r="F58" i="31"/>
  <c r="F43" i="31"/>
  <c r="F21" i="31"/>
  <c r="F10" i="31"/>
  <c r="H3" i="31"/>
  <c r="I576" i="31"/>
  <c r="I571" i="31"/>
  <c r="I567" i="31"/>
  <c r="I562" i="31"/>
  <c r="I557" i="31"/>
  <c r="I553" i="31"/>
  <c r="I548" i="31"/>
  <c r="I543" i="31"/>
  <c r="I539" i="31"/>
  <c r="I534" i="31"/>
  <c r="I529" i="31"/>
  <c r="I577" i="31"/>
  <c r="I572" i="31"/>
  <c r="I568" i="31"/>
  <c r="I563" i="31"/>
  <c r="I558" i="31"/>
  <c r="I554" i="31"/>
  <c r="I549" i="31"/>
  <c r="I544" i="31"/>
  <c r="I540" i="31"/>
  <c r="I535" i="31"/>
  <c r="I530" i="31"/>
  <c r="I526" i="31"/>
  <c r="I521" i="31"/>
  <c r="I516" i="31"/>
  <c r="I512" i="31"/>
  <c r="I507" i="31"/>
  <c r="I502" i="31"/>
  <c r="I498" i="31"/>
  <c r="I493" i="31"/>
  <c r="I488" i="31"/>
  <c r="I484" i="31"/>
  <c r="I479" i="31"/>
  <c r="I474" i="31"/>
  <c r="I470" i="31"/>
  <c r="I465" i="31"/>
  <c r="I460" i="31"/>
  <c r="I456" i="31"/>
  <c r="I451" i="31"/>
  <c r="I578" i="31"/>
  <c r="I574" i="31"/>
  <c r="I569" i="31"/>
  <c r="I564" i="31"/>
  <c r="I560" i="31"/>
  <c r="I555" i="31"/>
  <c r="I550" i="31"/>
  <c r="I546" i="31"/>
  <c r="I541" i="31"/>
  <c r="I536" i="31"/>
  <c r="I532" i="31"/>
  <c r="I527" i="31"/>
  <c r="I522" i="31"/>
  <c r="I551" i="31"/>
  <c r="I523" i="31"/>
  <c r="I514" i="31"/>
  <c r="I494" i="31"/>
  <c r="I492" i="31"/>
  <c r="I477" i="31"/>
  <c r="I457" i="31"/>
  <c r="I455" i="31"/>
  <c r="I575" i="31"/>
  <c r="I537" i="31"/>
  <c r="I519" i="31"/>
  <c r="I561" i="31"/>
  <c r="I504" i="31"/>
  <c r="I501" i="31"/>
  <c r="I486" i="31"/>
  <c r="I466" i="31"/>
  <c r="I464" i="31"/>
  <c r="I547" i="31"/>
  <c r="I508" i="31"/>
  <c r="I570" i="31"/>
  <c r="I533" i="31"/>
  <c r="I513" i="31"/>
  <c r="I511" i="31"/>
  <c r="I495" i="31"/>
  <c r="I476" i="31"/>
  <c r="I473" i="31"/>
  <c r="I458" i="31"/>
  <c r="I556" i="31"/>
  <c r="I518" i="31"/>
  <c r="I515" i="31"/>
  <c r="I500" i="31"/>
  <c r="I480" i="31"/>
  <c r="I478" i="31"/>
  <c r="I463" i="31"/>
  <c r="I445" i="31"/>
  <c r="I441" i="31"/>
  <c r="I436" i="31"/>
  <c r="I431" i="31"/>
  <c r="I427" i="31"/>
  <c r="I422" i="31"/>
  <c r="I417" i="31"/>
  <c r="I413" i="31"/>
  <c r="I408" i="31"/>
  <c r="I403" i="31"/>
  <c r="I399" i="31"/>
  <c r="I394" i="31"/>
  <c r="I389" i="31"/>
  <c r="I385" i="31"/>
  <c r="I380" i="31"/>
  <c r="I375" i="31"/>
  <c r="I371" i="31"/>
  <c r="I579" i="31"/>
  <c r="I542" i="31"/>
  <c r="I525" i="31"/>
  <c r="I505" i="31"/>
  <c r="I485" i="31"/>
  <c r="I483" i="31"/>
  <c r="I467" i="31"/>
  <c r="I509" i="31"/>
  <c r="I481" i="31"/>
  <c r="I469" i="31"/>
  <c r="I462" i="31"/>
  <c r="I449" i="31"/>
  <c r="I434" i="31"/>
  <c r="I418" i="31"/>
  <c r="I411" i="31"/>
  <c r="I396" i="31"/>
  <c r="I381" i="31"/>
  <c r="I374" i="31"/>
  <c r="I487" i="31"/>
  <c r="I528" i="31"/>
  <c r="I453" i="31"/>
  <c r="I506" i="31"/>
  <c r="I499" i="31"/>
  <c r="I472" i="31"/>
  <c r="I459" i="31"/>
  <c r="I452" i="31"/>
  <c r="I443" i="31"/>
  <c r="I432" i="31"/>
  <c r="I425" i="31"/>
  <c r="I410" i="31"/>
  <c r="I395" i="31"/>
  <c r="I388" i="31"/>
  <c r="I373" i="31"/>
  <c r="I367" i="31"/>
  <c r="I362" i="31"/>
  <c r="I358" i="31"/>
  <c r="I353" i="31"/>
  <c r="I348" i="31"/>
  <c r="I344" i="31"/>
  <c r="I339" i="31"/>
  <c r="I334" i="31"/>
  <c r="I330" i="31"/>
  <c r="I325" i="31"/>
  <c r="I320" i="31"/>
  <c r="I316" i="31"/>
  <c r="I311" i="31"/>
  <c r="I306" i="31"/>
  <c r="I302" i="31"/>
  <c r="I520" i="31"/>
  <c r="I446" i="31"/>
  <c r="I437" i="31"/>
  <c r="I430" i="31"/>
  <c r="I415" i="31"/>
  <c r="I400" i="31"/>
  <c r="I393" i="31"/>
  <c r="I378" i="31"/>
  <c r="I491" i="31"/>
  <c r="I471" i="31"/>
  <c r="I442" i="31"/>
  <c r="I435" i="31"/>
  <c r="I420" i="31"/>
  <c r="I404" i="31"/>
  <c r="I397" i="31"/>
  <c r="I382" i="31"/>
  <c r="I368" i="31"/>
  <c r="I497" i="31"/>
  <c r="I490" i="31"/>
  <c r="I450" i="31"/>
  <c r="I439" i="31"/>
  <c r="I424" i="31"/>
  <c r="I409" i="31"/>
  <c r="I402" i="31"/>
  <c r="I387" i="31"/>
  <c r="I372" i="31"/>
  <c r="I421" i="31"/>
  <c r="I407" i="31"/>
  <c r="I355" i="31"/>
  <c r="I336" i="31"/>
  <c r="I333" i="31"/>
  <c r="I318" i="31"/>
  <c r="I386" i="31"/>
  <c r="I360" i="31"/>
  <c r="I340" i="31"/>
  <c r="I338" i="31"/>
  <c r="I323" i="31"/>
  <c r="I303" i="31"/>
  <c r="I301" i="31"/>
  <c r="I287" i="31"/>
  <c r="I282" i="31"/>
  <c r="I278" i="31"/>
  <c r="I273" i="31"/>
  <c r="I268" i="31"/>
  <c r="I264" i="31"/>
  <c r="I259" i="31"/>
  <c r="I254" i="31"/>
  <c r="I250" i="31"/>
  <c r="I245" i="31"/>
  <c r="I240" i="31"/>
  <c r="I236" i="31"/>
  <c r="I448" i="31"/>
  <c r="I438" i="31"/>
  <c r="I406" i="31"/>
  <c r="I392" i="31"/>
  <c r="I379" i="31"/>
  <c r="I365" i="31"/>
  <c r="I345" i="31"/>
  <c r="I343" i="31"/>
  <c r="I327" i="31"/>
  <c r="I308" i="31"/>
  <c r="I305" i="31"/>
  <c r="I350" i="31"/>
  <c r="I347" i="31"/>
  <c r="I332" i="31"/>
  <c r="I312" i="31"/>
  <c r="I310" i="31"/>
  <c r="I288" i="31"/>
  <c r="I283" i="31"/>
  <c r="I279" i="31"/>
  <c r="I274" i="31"/>
  <c r="I269" i="31"/>
  <c r="I265" i="31"/>
  <c r="I260" i="31"/>
  <c r="I255" i="31"/>
  <c r="I251" i="31"/>
  <c r="I246" i="31"/>
  <c r="I241" i="31"/>
  <c r="I237" i="31"/>
  <c r="I444" i="31"/>
  <c r="I423" i="31"/>
  <c r="I390" i="31"/>
  <c r="I376" i="31"/>
  <c r="I354" i="31"/>
  <c r="I352" i="31"/>
  <c r="I337" i="31"/>
  <c r="I317" i="31"/>
  <c r="I315" i="31"/>
  <c r="I429" i="31"/>
  <c r="I416" i="31"/>
  <c r="I383" i="31"/>
  <c r="I369" i="31"/>
  <c r="I359" i="31"/>
  <c r="I357" i="31"/>
  <c r="I341" i="31"/>
  <c r="I322" i="31"/>
  <c r="I319" i="31"/>
  <c r="I304" i="31"/>
  <c r="I289" i="31"/>
  <c r="I285" i="31"/>
  <c r="I280" i="31"/>
  <c r="I275" i="31"/>
  <c r="I271" i="31"/>
  <c r="I266" i="31"/>
  <c r="I261" i="31"/>
  <c r="I257" i="31"/>
  <c r="I252" i="31"/>
  <c r="I247" i="31"/>
  <c r="I243" i="31"/>
  <c r="I238" i="31"/>
  <c r="I233" i="31"/>
  <c r="I229" i="31"/>
  <c r="I224" i="31"/>
  <c r="I219" i="31"/>
  <c r="I215" i="31"/>
  <c r="I210" i="31"/>
  <c r="I205" i="31"/>
  <c r="I201" i="31"/>
  <c r="I196" i="31"/>
  <c r="I191" i="31"/>
  <c r="I187" i="31"/>
  <c r="I182" i="31"/>
  <c r="I177" i="31"/>
  <c r="I173" i="31"/>
  <c r="I168" i="31"/>
  <c r="I163" i="31"/>
  <c r="I159" i="31"/>
  <c r="I154" i="31"/>
  <c r="I149" i="31"/>
  <c r="I145" i="31"/>
  <c r="I140" i="31"/>
  <c r="I565" i="31"/>
  <c r="I364" i="31"/>
  <c r="I361" i="31"/>
  <c r="I346" i="31"/>
  <c r="I326" i="31"/>
  <c r="I324" i="31"/>
  <c r="I309" i="31"/>
  <c r="I276" i="31"/>
  <c r="I239" i="31"/>
  <c r="I217" i="31"/>
  <c r="I202" i="31"/>
  <c r="I195" i="31"/>
  <c r="I180" i="31"/>
  <c r="I164" i="31"/>
  <c r="I157" i="31"/>
  <c r="I142" i="31"/>
  <c r="I133" i="31"/>
  <c r="I313" i="31"/>
  <c r="I262" i="31"/>
  <c r="I231" i="31"/>
  <c r="I222" i="31"/>
  <c r="I206" i="31"/>
  <c r="I199" i="31"/>
  <c r="I184" i="31"/>
  <c r="I169" i="31"/>
  <c r="I162" i="31"/>
  <c r="I147" i="31"/>
  <c r="I129" i="31"/>
  <c r="I125" i="31"/>
  <c r="I428" i="31"/>
  <c r="I351" i="31"/>
  <c r="I331" i="31"/>
  <c r="I286" i="31"/>
  <c r="I248" i="31"/>
  <c r="I227" i="31"/>
  <c r="I211" i="31"/>
  <c r="I204" i="31"/>
  <c r="I189" i="31"/>
  <c r="I174" i="31"/>
  <c r="I167" i="31"/>
  <c r="I152" i="31"/>
  <c r="I136" i="31"/>
  <c r="I329" i="31"/>
  <c r="I272" i="31"/>
  <c r="I234" i="31"/>
  <c r="I230" i="31"/>
  <c r="I216" i="31"/>
  <c r="I209" i="31"/>
  <c r="I194" i="31"/>
  <c r="I178" i="31"/>
  <c r="I171" i="31"/>
  <c r="I156" i="31"/>
  <c r="I141" i="31"/>
  <c r="I131" i="31"/>
  <c r="I126" i="31"/>
  <c r="I121" i="31"/>
  <c r="I117" i="31"/>
  <c r="I112" i="31"/>
  <c r="I107" i="31"/>
  <c r="I103" i="31"/>
  <c r="I98" i="31"/>
  <c r="I93" i="31"/>
  <c r="I89" i="31"/>
  <c r="I84" i="31"/>
  <c r="I79" i="31"/>
  <c r="I75" i="31"/>
  <c r="I70" i="31"/>
  <c r="I65" i="31"/>
  <c r="I61" i="31"/>
  <c r="I56" i="31"/>
  <c r="I51" i="31"/>
  <c r="I47" i="31"/>
  <c r="I42" i="31"/>
  <c r="I37" i="31"/>
  <c r="I33" i="31"/>
  <c r="I28" i="31"/>
  <c r="I23" i="31"/>
  <c r="I414" i="31"/>
  <c r="I366" i="31"/>
  <c r="I258" i="31"/>
  <c r="I220" i="31"/>
  <c r="I213" i="31"/>
  <c r="I198" i="31"/>
  <c r="I183" i="31"/>
  <c r="I176" i="31"/>
  <c r="I161" i="31"/>
  <c r="I146" i="31"/>
  <c r="I139" i="31"/>
  <c r="I134" i="31"/>
  <c r="I281" i="31"/>
  <c r="I244" i="31"/>
  <c r="I226" i="31"/>
  <c r="I218" i="31"/>
  <c r="I203" i="31"/>
  <c r="I188" i="31"/>
  <c r="I181" i="31"/>
  <c r="I166" i="31"/>
  <c r="I150" i="31"/>
  <c r="I143" i="31"/>
  <c r="I132" i="31"/>
  <c r="I127" i="31"/>
  <c r="I122" i="31"/>
  <c r="I118" i="31"/>
  <c r="I113" i="31"/>
  <c r="I108" i="31"/>
  <c r="I104" i="31"/>
  <c r="I99" i="31"/>
  <c r="I94" i="31"/>
  <c r="I90" i="31"/>
  <c r="I85" i="31"/>
  <c r="I80" i="31"/>
  <c r="I401" i="31"/>
  <c r="I267" i="31"/>
  <c r="I232" i="31"/>
  <c r="I223" i="31"/>
  <c r="I208" i="31"/>
  <c r="I192" i="31"/>
  <c r="I185" i="31"/>
  <c r="I170" i="31"/>
  <c r="I155" i="31"/>
  <c r="I148" i="31"/>
  <c r="I190" i="31"/>
  <c r="I110" i="31"/>
  <c r="I101" i="31"/>
  <c r="I62" i="31"/>
  <c r="I59" i="31"/>
  <c r="I44" i="31"/>
  <c r="I66" i="31"/>
  <c r="I105" i="31"/>
  <c r="I64" i="31"/>
  <c r="I225" i="31"/>
  <c r="I128" i="31"/>
  <c r="I100" i="31"/>
  <c r="I92" i="31"/>
  <c r="I71" i="31"/>
  <c r="I69" i="31"/>
  <c r="I54" i="31"/>
  <c r="I34" i="31"/>
  <c r="I31" i="31"/>
  <c r="I17" i="31"/>
  <c r="I13" i="31"/>
  <c r="I36" i="31"/>
  <c r="I21" i="31"/>
  <c r="I290" i="31"/>
  <c r="I96" i="31"/>
  <c r="I87" i="31"/>
  <c r="I76" i="31"/>
  <c r="I73" i="31"/>
  <c r="I58" i="31"/>
  <c r="I38" i="31"/>
  <c r="I160" i="31"/>
  <c r="I120" i="31"/>
  <c r="I91" i="31"/>
  <c r="I83" i="31"/>
  <c r="I63" i="31"/>
  <c r="I43" i="31"/>
  <c r="I41" i="31"/>
  <c r="I26" i="31"/>
  <c r="I19" i="31"/>
  <c r="I14" i="31"/>
  <c r="I114" i="31"/>
  <c r="I24" i="31"/>
  <c r="I27" i="31"/>
  <c r="I10" i="31"/>
  <c r="I197" i="31"/>
  <c r="I138" i="31"/>
  <c r="I124" i="31"/>
  <c r="I115" i="31"/>
  <c r="I86" i="31"/>
  <c r="I78" i="31"/>
  <c r="I68" i="31"/>
  <c r="I48" i="31"/>
  <c r="I45" i="31"/>
  <c r="I30" i="31"/>
  <c r="I212" i="31"/>
  <c r="I153" i="31"/>
  <c r="I77" i="31"/>
  <c r="I55" i="31"/>
  <c r="I40" i="31"/>
  <c r="I20" i="31"/>
  <c r="I22" i="31"/>
  <c r="I49" i="31"/>
  <c r="I29" i="31"/>
  <c r="I253" i="31"/>
  <c r="I175" i="31"/>
  <c r="I135" i="31"/>
  <c r="I119" i="31"/>
  <c r="I111" i="31"/>
  <c r="I82" i="31"/>
  <c r="I72" i="31"/>
  <c r="I52" i="31"/>
  <c r="I50" i="31"/>
  <c r="I35" i="31"/>
  <c r="I15" i="31"/>
  <c r="I106" i="31"/>
  <c r="I57" i="31"/>
  <c r="I16" i="31"/>
  <c r="I12" i="31"/>
  <c r="I97" i="31"/>
  <c r="E578" i="31"/>
  <c r="E574" i="31"/>
  <c r="E569" i="31"/>
  <c r="E564" i="31"/>
  <c r="E560" i="31"/>
  <c r="E555" i="31"/>
  <c r="E550" i="31"/>
  <c r="E546" i="31"/>
  <c r="E541" i="31"/>
  <c r="E536" i="31"/>
  <c r="E532" i="31"/>
  <c r="E579" i="31"/>
  <c r="E575" i="31"/>
  <c r="E570" i="31"/>
  <c r="E565" i="31"/>
  <c r="E561" i="31"/>
  <c r="E556" i="31"/>
  <c r="E551" i="31"/>
  <c r="E547" i="31"/>
  <c r="E542" i="31"/>
  <c r="E537" i="31"/>
  <c r="E533" i="31"/>
  <c r="E528" i="31"/>
  <c r="E523" i="31"/>
  <c r="E519" i="31"/>
  <c r="E514" i="31"/>
  <c r="E509" i="31"/>
  <c r="E505" i="31"/>
  <c r="E500" i="31"/>
  <c r="E495" i="31"/>
  <c r="E491" i="31"/>
  <c r="E486" i="31"/>
  <c r="E481" i="31"/>
  <c r="E477" i="31"/>
  <c r="E472" i="31"/>
  <c r="E467" i="31"/>
  <c r="E463" i="31"/>
  <c r="E458" i="31"/>
  <c r="E453" i="31"/>
  <c r="E576" i="31"/>
  <c r="E571" i="31"/>
  <c r="E567" i="31"/>
  <c r="E562" i="31"/>
  <c r="E557" i="31"/>
  <c r="E553" i="31"/>
  <c r="E548" i="31"/>
  <c r="E543" i="31"/>
  <c r="E539" i="31"/>
  <c r="E534" i="31"/>
  <c r="E529" i="31"/>
  <c r="E525" i="31"/>
  <c r="E520" i="31"/>
  <c r="E577" i="31"/>
  <c r="E540" i="31"/>
  <c r="E518" i="31"/>
  <c r="E502" i="31"/>
  <c r="E483" i="31"/>
  <c r="E480" i="31"/>
  <c r="E465" i="31"/>
  <c r="E563" i="31"/>
  <c r="E549" i="31"/>
  <c r="E512" i="31"/>
  <c r="E492" i="31"/>
  <c r="E490" i="31"/>
  <c r="E474" i="31"/>
  <c r="E455" i="31"/>
  <c r="E452" i="31"/>
  <c r="E450" i="31"/>
  <c r="E572" i="31"/>
  <c r="E535" i="31"/>
  <c r="E527" i="31"/>
  <c r="E516" i="31"/>
  <c r="E558" i="31"/>
  <c r="E522" i="31"/>
  <c r="E501" i="31"/>
  <c r="E499" i="31"/>
  <c r="E484" i="31"/>
  <c r="E464" i="31"/>
  <c r="E462" i="31"/>
  <c r="E544" i="31"/>
  <c r="E526" i="31"/>
  <c r="E506" i="31"/>
  <c r="E504" i="31"/>
  <c r="E488" i="31"/>
  <c r="E469" i="31"/>
  <c r="E466" i="31"/>
  <c r="E451" i="31"/>
  <c r="E448" i="31"/>
  <c r="E443" i="31"/>
  <c r="E438" i="31"/>
  <c r="E434" i="31"/>
  <c r="E429" i="31"/>
  <c r="E424" i="31"/>
  <c r="E420" i="31"/>
  <c r="E415" i="31"/>
  <c r="E410" i="31"/>
  <c r="E406" i="31"/>
  <c r="E401" i="31"/>
  <c r="E396" i="31"/>
  <c r="E392" i="31"/>
  <c r="E387" i="31"/>
  <c r="E382" i="31"/>
  <c r="E378" i="31"/>
  <c r="E373" i="31"/>
  <c r="E568" i="31"/>
  <c r="E530" i="31"/>
  <c r="E521" i="31"/>
  <c r="E511" i="31"/>
  <c r="E508" i="31"/>
  <c r="E493" i="31"/>
  <c r="E473" i="31"/>
  <c r="E471" i="31"/>
  <c r="E456" i="31"/>
  <c r="E554" i="31"/>
  <c r="E476" i="31"/>
  <c r="E445" i="31"/>
  <c r="E437" i="31"/>
  <c r="E422" i="31"/>
  <c r="E407" i="31"/>
  <c r="E400" i="31"/>
  <c r="E385" i="31"/>
  <c r="E507" i="31"/>
  <c r="E494" i="31"/>
  <c r="E487" i="31"/>
  <c r="E460" i="31"/>
  <c r="E436" i="31"/>
  <c r="E421" i="31"/>
  <c r="E414" i="31"/>
  <c r="E399" i="31"/>
  <c r="E383" i="31"/>
  <c r="E376" i="31"/>
  <c r="E369" i="31"/>
  <c r="E365" i="31"/>
  <c r="E360" i="31"/>
  <c r="E355" i="31"/>
  <c r="E351" i="31"/>
  <c r="E346" i="31"/>
  <c r="E341" i="31"/>
  <c r="E337" i="31"/>
  <c r="E332" i="31"/>
  <c r="E327" i="31"/>
  <c r="E323" i="31"/>
  <c r="E318" i="31"/>
  <c r="E313" i="31"/>
  <c r="E309" i="31"/>
  <c r="E304" i="31"/>
  <c r="E479" i="31"/>
  <c r="E459" i="31"/>
  <c r="E441" i="31"/>
  <c r="E425" i="31"/>
  <c r="E418" i="31"/>
  <c r="E403" i="31"/>
  <c r="E388" i="31"/>
  <c r="E381" i="31"/>
  <c r="E498" i="31"/>
  <c r="E485" i="31"/>
  <c r="E478" i="31"/>
  <c r="E430" i="31"/>
  <c r="E423" i="31"/>
  <c r="E408" i="31"/>
  <c r="E393" i="31"/>
  <c r="E386" i="31"/>
  <c r="E515" i="31"/>
  <c r="E446" i="31"/>
  <c r="E435" i="31"/>
  <c r="E428" i="31"/>
  <c r="E413" i="31"/>
  <c r="E397" i="31"/>
  <c r="E390" i="31"/>
  <c r="E375" i="31"/>
  <c r="E374" i="31"/>
  <c r="E361" i="31"/>
  <c r="E359" i="31"/>
  <c r="E344" i="31"/>
  <c r="E324" i="31"/>
  <c r="E322" i="31"/>
  <c r="E306" i="31"/>
  <c r="E497" i="31"/>
  <c r="E449" i="31"/>
  <c r="E439" i="31"/>
  <c r="E427" i="31"/>
  <c r="E394" i="31"/>
  <c r="E380" i="31"/>
  <c r="E366" i="31"/>
  <c r="E364" i="31"/>
  <c r="E348" i="31"/>
  <c r="E329" i="31"/>
  <c r="E326" i="31"/>
  <c r="E311" i="31"/>
  <c r="E289" i="31"/>
  <c r="E285" i="31"/>
  <c r="E280" i="31"/>
  <c r="E275" i="31"/>
  <c r="E271" i="31"/>
  <c r="E266" i="31"/>
  <c r="E261" i="31"/>
  <c r="E257" i="31"/>
  <c r="E252" i="31"/>
  <c r="E247" i="31"/>
  <c r="E243" i="31"/>
  <c r="E238" i="31"/>
  <c r="E432" i="31"/>
  <c r="E368" i="31"/>
  <c r="E353" i="31"/>
  <c r="E333" i="31"/>
  <c r="E331" i="31"/>
  <c r="E316" i="31"/>
  <c r="E411" i="31"/>
  <c r="E379" i="31"/>
  <c r="E358" i="31"/>
  <c r="E338" i="31"/>
  <c r="E336" i="31"/>
  <c r="E320" i="31"/>
  <c r="E290" i="31"/>
  <c r="E286" i="31"/>
  <c r="E281" i="31"/>
  <c r="E276" i="31"/>
  <c r="E272" i="31"/>
  <c r="E267" i="31"/>
  <c r="E262" i="31"/>
  <c r="E258" i="31"/>
  <c r="E253" i="31"/>
  <c r="E248" i="31"/>
  <c r="E244" i="31"/>
  <c r="E239" i="31"/>
  <c r="E234" i="31"/>
  <c r="E431" i="31"/>
  <c r="E417" i="31"/>
  <c r="E404" i="31"/>
  <c r="E372" i="31"/>
  <c r="E362" i="31"/>
  <c r="E343" i="31"/>
  <c r="E340" i="31"/>
  <c r="E325" i="31"/>
  <c r="E305" i="31"/>
  <c r="E303" i="31"/>
  <c r="E470" i="31"/>
  <c r="E444" i="31"/>
  <c r="E367" i="31"/>
  <c r="E347" i="31"/>
  <c r="E345" i="31"/>
  <c r="E330" i="31"/>
  <c r="E310" i="31"/>
  <c r="E308" i="31"/>
  <c r="E301" i="31"/>
  <c r="E287" i="31"/>
  <c r="E282" i="31"/>
  <c r="E278" i="31"/>
  <c r="E273" i="31"/>
  <c r="E268" i="31"/>
  <c r="E264" i="31"/>
  <c r="E259" i="31"/>
  <c r="E254" i="31"/>
  <c r="E250" i="31"/>
  <c r="E245" i="31"/>
  <c r="E240" i="31"/>
  <c r="E236" i="31"/>
  <c r="E231" i="31"/>
  <c r="E226" i="31"/>
  <c r="E222" i="31"/>
  <c r="E217" i="31"/>
  <c r="E212" i="31"/>
  <c r="E208" i="31"/>
  <c r="E203" i="31"/>
  <c r="E198" i="31"/>
  <c r="E194" i="31"/>
  <c r="E189" i="31"/>
  <c r="E184" i="31"/>
  <c r="E180" i="31"/>
  <c r="E175" i="31"/>
  <c r="E170" i="31"/>
  <c r="E166" i="31"/>
  <c r="E161" i="31"/>
  <c r="E156" i="31"/>
  <c r="E152" i="31"/>
  <c r="E147" i="31"/>
  <c r="E142" i="31"/>
  <c r="E138" i="31"/>
  <c r="E416" i="31"/>
  <c r="E402" i="31"/>
  <c r="E389" i="31"/>
  <c r="E352" i="31"/>
  <c r="E350" i="31"/>
  <c r="E334" i="31"/>
  <c r="E315" i="31"/>
  <c r="E312" i="31"/>
  <c r="E442" i="31"/>
  <c r="E357" i="31"/>
  <c r="E317" i="31"/>
  <c r="E265" i="31"/>
  <c r="E220" i="31"/>
  <c r="E205" i="31"/>
  <c r="E190" i="31"/>
  <c r="E183" i="31"/>
  <c r="E168" i="31"/>
  <c r="E153" i="31"/>
  <c r="E146" i="31"/>
  <c r="E354" i="31"/>
  <c r="E288" i="31"/>
  <c r="E251" i="31"/>
  <c r="E229" i="31"/>
  <c r="E210" i="31"/>
  <c r="E195" i="31"/>
  <c r="E188" i="31"/>
  <c r="E173" i="31"/>
  <c r="E157" i="31"/>
  <c r="E150" i="31"/>
  <c r="E132" i="31"/>
  <c r="E127" i="31"/>
  <c r="E274" i="31"/>
  <c r="E237" i="31"/>
  <c r="E225" i="31"/>
  <c r="E215" i="31"/>
  <c r="E199" i="31"/>
  <c r="E192" i="31"/>
  <c r="E177" i="31"/>
  <c r="E162" i="31"/>
  <c r="E155" i="31"/>
  <c r="E140" i="31"/>
  <c r="E135" i="31"/>
  <c r="E260" i="31"/>
  <c r="E227" i="31"/>
  <c r="E219" i="31"/>
  <c r="E204" i="31"/>
  <c r="E197" i="31"/>
  <c r="E182" i="31"/>
  <c r="E167" i="31"/>
  <c r="E160" i="31"/>
  <c r="E145" i="31"/>
  <c r="E133" i="31"/>
  <c r="E128" i="31"/>
  <c r="E124" i="31"/>
  <c r="E119" i="31"/>
  <c r="E114" i="31"/>
  <c r="E110" i="31"/>
  <c r="E105" i="31"/>
  <c r="E100" i="31"/>
  <c r="E96" i="31"/>
  <c r="E91" i="31"/>
  <c r="E86" i="31"/>
  <c r="E82" i="31"/>
  <c r="E77" i="31"/>
  <c r="E72" i="31"/>
  <c r="E68" i="31"/>
  <c r="E63" i="31"/>
  <c r="E58" i="31"/>
  <c r="E54" i="31"/>
  <c r="E49" i="31"/>
  <c r="E44" i="31"/>
  <c r="E40" i="31"/>
  <c r="E35" i="31"/>
  <c r="E30" i="31"/>
  <c r="E26" i="31"/>
  <c r="E21" i="31"/>
  <c r="E283" i="31"/>
  <c r="E246" i="31"/>
  <c r="E209" i="31"/>
  <c r="E202" i="31"/>
  <c r="E187" i="31"/>
  <c r="E171" i="31"/>
  <c r="E164" i="31"/>
  <c r="E149" i="31"/>
  <c r="E409" i="31"/>
  <c r="E269" i="31"/>
  <c r="E233" i="31"/>
  <c r="E224" i="31"/>
  <c r="E213" i="31"/>
  <c r="E206" i="31"/>
  <c r="E191" i="31"/>
  <c r="E176" i="31"/>
  <c r="E169" i="31"/>
  <c r="E154" i="31"/>
  <c r="E139" i="31"/>
  <c r="E129" i="31"/>
  <c r="E125" i="31"/>
  <c r="E120" i="31"/>
  <c r="E115" i="31"/>
  <c r="E111" i="31"/>
  <c r="E106" i="31"/>
  <c r="E101" i="31"/>
  <c r="E97" i="31"/>
  <c r="E92" i="31"/>
  <c r="E87" i="31"/>
  <c r="E83" i="31"/>
  <c r="E78" i="31"/>
  <c r="E513" i="31"/>
  <c r="E302" i="31"/>
  <c r="E255" i="31"/>
  <c r="E230" i="31"/>
  <c r="E218" i="31"/>
  <c r="E211" i="31"/>
  <c r="E196" i="31"/>
  <c r="E181" i="31"/>
  <c r="E174" i="31"/>
  <c r="E159" i="31"/>
  <c r="E143" i="31"/>
  <c r="E136" i="31"/>
  <c r="E134" i="31"/>
  <c r="E232" i="31"/>
  <c r="E98" i="31"/>
  <c r="E90" i="31"/>
  <c r="E70" i="31"/>
  <c r="E50" i="31"/>
  <c r="E48" i="31"/>
  <c r="E33" i="31"/>
  <c r="E14" i="31"/>
  <c r="E47" i="31"/>
  <c r="E339" i="31"/>
  <c r="E148" i="31"/>
  <c r="E131" i="31"/>
  <c r="E122" i="31"/>
  <c r="E93" i="31"/>
  <c r="E85" i="31"/>
  <c r="E52" i="31"/>
  <c r="E37" i="31"/>
  <c r="E24" i="31"/>
  <c r="E319" i="31"/>
  <c r="E185" i="31"/>
  <c r="E118" i="31"/>
  <c r="E89" i="31"/>
  <c r="E80" i="31"/>
  <c r="E59" i="31"/>
  <c r="E57" i="31"/>
  <c r="E42" i="31"/>
  <c r="E22" i="31"/>
  <c r="E20" i="31"/>
  <c r="E15" i="31"/>
  <c r="E62" i="31"/>
  <c r="E223" i="31"/>
  <c r="E163" i="31"/>
  <c r="E121" i="31"/>
  <c r="E113" i="31"/>
  <c r="E84" i="31"/>
  <c r="E64" i="31"/>
  <c r="E27" i="31"/>
  <c r="E279" i="31"/>
  <c r="E201" i="31"/>
  <c r="E141" i="31"/>
  <c r="E126" i="31"/>
  <c r="E117" i="31"/>
  <c r="E108" i="31"/>
  <c r="E79" i="31"/>
  <c r="E69" i="31"/>
  <c r="E66" i="31"/>
  <c r="E51" i="31"/>
  <c r="E31" i="31"/>
  <c r="E29" i="31"/>
  <c r="E16" i="31"/>
  <c r="E12" i="31"/>
  <c r="E395" i="31"/>
  <c r="E94" i="31"/>
  <c r="E43" i="31"/>
  <c r="E178" i="31"/>
  <c r="E112" i="31"/>
  <c r="E104" i="31"/>
  <c r="E73" i="31"/>
  <c r="E71" i="31"/>
  <c r="E56" i="31"/>
  <c r="E36" i="31"/>
  <c r="E34" i="31"/>
  <c r="E10" i="31"/>
  <c r="E103" i="31"/>
  <c r="E28" i="31"/>
  <c r="E19" i="31"/>
  <c r="E457" i="31"/>
  <c r="E216" i="31"/>
  <c r="E107" i="31"/>
  <c r="E99" i="31"/>
  <c r="E76" i="31"/>
  <c r="E61" i="31"/>
  <c r="E41" i="31"/>
  <c r="E38" i="31"/>
  <c r="E23" i="31"/>
  <c r="E17" i="31"/>
  <c r="E13" i="31"/>
  <c r="E241" i="31"/>
  <c r="E65" i="31"/>
  <c r="E45" i="31"/>
  <c r="E75" i="31"/>
  <c r="E55" i="31"/>
  <c r="J576" i="31"/>
  <c r="J571" i="31"/>
  <c r="J567" i="31"/>
  <c r="J562" i="31"/>
  <c r="J557" i="31"/>
  <c r="J553" i="31"/>
  <c r="J548" i="31"/>
  <c r="J543" i="31"/>
  <c r="J539" i="31"/>
  <c r="J534" i="31"/>
  <c r="J529" i="31"/>
  <c r="J525" i="31"/>
  <c r="J520" i="31"/>
  <c r="J577" i="31"/>
  <c r="J572" i="31"/>
  <c r="J568" i="31"/>
  <c r="J563" i="31"/>
  <c r="J558" i="31"/>
  <c r="J554" i="31"/>
  <c r="J549" i="31"/>
  <c r="J544" i="31"/>
  <c r="J540" i="31"/>
  <c r="J535" i="31"/>
  <c r="J530" i="31"/>
  <c r="J578" i="31"/>
  <c r="J574" i="31"/>
  <c r="J569" i="31"/>
  <c r="J564" i="31"/>
  <c r="J560" i="31"/>
  <c r="J555" i="31"/>
  <c r="J550" i="31"/>
  <c r="J546" i="31"/>
  <c r="J541" i="31"/>
  <c r="J536" i="31"/>
  <c r="J532" i="31"/>
  <c r="J527" i="31"/>
  <c r="J522" i="31"/>
  <c r="J518" i="31"/>
  <c r="J513" i="31"/>
  <c r="J508" i="31"/>
  <c r="J504" i="31"/>
  <c r="J499" i="31"/>
  <c r="J494" i="31"/>
  <c r="J490" i="31"/>
  <c r="J485" i="31"/>
  <c r="J480" i="31"/>
  <c r="J476" i="31"/>
  <c r="J471" i="31"/>
  <c r="J466" i="31"/>
  <c r="J462" i="31"/>
  <c r="J457" i="31"/>
  <c r="J452" i="31"/>
  <c r="J579" i="31"/>
  <c r="J575" i="31"/>
  <c r="J570" i="31"/>
  <c r="J565" i="31"/>
  <c r="J561" i="31"/>
  <c r="J556" i="31"/>
  <c r="J551" i="31"/>
  <c r="J547" i="31"/>
  <c r="J542" i="31"/>
  <c r="J537" i="31"/>
  <c r="J533" i="31"/>
  <c r="J528" i="31"/>
  <c r="J523" i="31"/>
  <c r="J519" i="31"/>
  <c r="J514" i="31"/>
  <c r="J509" i="31"/>
  <c r="J505" i="31"/>
  <c r="J500" i="31"/>
  <c r="J495" i="31"/>
  <c r="J491" i="31"/>
  <c r="J486" i="31"/>
  <c r="J481" i="31"/>
  <c r="J477" i="31"/>
  <c r="J472" i="31"/>
  <c r="J467" i="31"/>
  <c r="J463" i="31"/>
  <c r="J458" i="31"/>
  <c r="J453" i="31"/>
  <c r="J449" i="31"/>
  <c r="J512" i="31"/>
  <c r="J497" i="31"/>
  <c r="J474" i="31"/>
  <c r="J459" i="31"/>
  <c r="J448" i="31"/>
  <c r="J443" i="31"/>
  <c r="J516" i="31"/>
  <c r="J506" i="31"/>
  <c r="J484" i="31"/>
  <c r="J469" i="31"/>
  <c r="J444" i="31"/>
  <c r="J511" i="31"/>
  <c r="J526" i="31"/>
  <c r="J515" i="31"/>
  <c r="J493" i="31"/>
  <c r="J478" i="31"/>
  <c r="J456" i="31"/>
  <c r="J445" i="31"/>
  <c r="J441" i="31"/>
  <c r="J436" i="31"/>
  <c r="J431" i="31"/>
  <c r="J427" i="31"/>
  <c r="J422" i="31"/>
  <c r="J417" i="31"/>
  <c r="J413" i="31"/>
  <c r="J408" i="31"/>
  <c r="J403" i="31"/>
  <c r="J399" i="31"/>
  <c r="J394" i="31"/>
  <c r="J389" i="31"/>
  <c r="J385" i="31"/>
  <c r="J380" i="31"/>
  <c r="J375" i="31"/>
  <c r="J371" i="31"/>
  <c r="J521" i="31"/>
  <c r="J498" i="31"/>
  <c r="J483" i="31"/>
  <c r="J460" i="31"/>
  <c r="J502" i="31"/>
  <c r="J487" i="31"/>
  <c r="J465" i="31"/>
  <c r="J450" i="31"/>
  <c r="J446" i="31"/>
  <c r="J442" i="31"/>
  <c r="J437" i="31"/>
  <c r="J432" i="31"/>
  <c r="J428" i="31"/>
  <c r="J423" i="31"/>
  <c r="J418" i="31"/>
  <c r="J414" i="31"/>
  <c r="J409" i="31"/>
  <c r="J404" i="31"/>
  <c r="J400" i="31"/>
  <c r="J395" i="31"/>
  <c r="J390" i="31"/>
  <c r="J386" i="31"/>
  <c r="J381" i="31"/>
  <c r="J376" i="31"/>
  <c r="J372" i="31"/>
  <c r="J501" i="31"/>
  <c r="J488" i="31"/>
  <c r="J455" i="31"/>
  <c r="J438" i="31"/>
  <c r="J416" i="31"/>
  <c r="J401" i="31"/>
  <c r="J379" i="31"/>
  <c r="J507" i="31"/>
  <c r="J473" i="31"/>
  <c r="J492" i="31"/>
  <c r="J479" i="31"/>
  <c r="J430" i="31"/>
  <c r="J415" i="31"/>
  <c r="J393" i="31"/>
  <c r="J378" i="31"/>
  <c r="J435" i="31"/>
  <c r="J420" i="31"/>
  <c r="J397" i="31"/>
  <c r="J382" i="31"/>
  <c r="J368" i="31"/>
  <c r="J364" i="31"/>
  <c r="J359" i="31"/>
  <c r="J354" i="31"/>
  <c r="J350" i="31"/>
  <c r="J345" i="31"/>
  <c r="J340" i="31"/>
  <c r="J336" i="31"/>
  <c r="J331" i="31"/>
  <c r="J326" i="31"/>
  <c r="J322" i="31"/>
  <c r="J317" i="31"/>
  <c r="J312" i="31"/>
  <c r="J308" i="31"/>
  <c r="J303" i="31"/>
  <c r="J464" i="31"/>
  <c r="J451" i="31"/>
  <c r="J439" i="31"/>
  <c r="J424" i="31"/>
  <c r="J402" i="31"/>
  <c r="J387" i="31"/>
  <c r="J470" i="31"/>
  <c r="J429" i="31"/>
  <c r="J407" i="31"/>
  <c r="J392" i="31"/>
  <c r="J369" i="31"/>
  <c r="J365" i="31"/>
  <c r="J360" i="31"/>
  <c r="J355" i="31"/>
  <c r="J351" i="31"/>
  <c r="J346" i="31"/>
  <c r="J341" i="31"/>
  <c r="J337" i="31"/>
  <c r="J332" i="31"/>
  <c r="J327" i="31"/>
  <c r="J323" i="31"/>
  <c r="J318" i="31"/>
  <c r="J313" i="31"/>
  <c r="J309" i="31"/>
  <c r="J304" i="31"/>
  <c r="J353" i="31"/>
  <c r="J338" i="31"/>
  <c r="J316" i="31"/>
  <c r="J301" i="31"/>
  <c r="J287" i="31"/>
  <c r="J282" i="31"/>
  <c r="J278" i="31"/>
  <c r="J273" i="31"/>
  <c r="J268" i="31"/>
  <c r="J264" i="31"/>
  <c r="J259" i="31"/>
  <c r="J254" i="31"/>
  <c r="J250" i="31"/>
  <c r="J245" i="31"/>
  <c r="J240" i="31"/>
  <c r="J236" i="31"/>
  <c r="J406" i="31"/>
  <c r="J373" i="31"/>
  <c r="J358" i="31"/>
  <c r="J343" i="31"/>
  <c r="J320" i="31"/>
  <c r="J305" i="31"/>
  <c r="J425" i="31"/>
  <c r="J411" i="31"/>
  <c r="J362" i="31"/>
  <c r="J347" i="31"/>
  <c r="J325" i="31"/>
  <c r="J310" i="31"/>
  <c r="J288" i="31"/>
  <c r="J283" i="31"/>
  <c r="J279" i="31"/>
  <c r="J274" i="31"/>
  <c r="J269" i="31"/>
  <c r="J265" i="31"/>
  <c r="J260" i="31"/>
  <c r="J255" i="31"/>
  <c r="J251" i="31"/>
  <c r="J246" i="31"/>
  <c r="J241" i="31"/>
  <c r="J237" i="31"/>
  <c r="J232" i="31"/>
  <c r="J227" i="31"/>
  <c r="J223" i="31"/>
  <c r="J367" i="31"/>
  <c r="J352" i="31"/>
  <c r="J330" i="31"/>
  <c r="J315" i="31"/>
  <c r="J410" i="31"/>
  <c r="J396" i="31"/>
  <c r="J383" i="31"/>
  <c r="J357" i="31"/>
  <c r="J334" i="31"/>
  <c r="J319" i="31"/>
  <c r="J289" i="31"/>
  <c r="J285" i="31"/>
  <c r="J280" i="31"/>
  <c r="J275" i="31"/>
  <c r="J271" i="31"/>
  <c r="J266" i="31"/>
  <c r="J261" i="31"/>
  <c r="J257" i="31"/>
  <c r="J252" i="31"/>
  <c r="J247" i="31"/>
  <c r="J243" i="31"/>
  <c r="J238" i="31"/>
  <c r="J233" i="31"/>
  <c r="J229" i="31"/>
  <c r="J224" i="31"/>
  <c r="J219" i="31"/>
  <c r="J215" i="31"/>
  <c r="J210" i="31"/>
  <c r="J205" i="31"/>
  <c r="J201" i="31"/>
  <c r="J196" i="31"/>
  <c r="J191" i="31"/>
  <c r="J187" i="31"/>
  <c r="J182" i="31"/>
  <c r="J177" i="31"/>
  <c r="J173" i="31"/>
  <c r="J168" i="31"/>
  <c r="J163" i="31"/>
  <c r="J159" i="31"/>
  <c r="J154" i="31"/>
  <c r="J149" i="31"/>
  <c r="J145" i="31"/>
  <c r="J140" i="31"/>
  <c r="J135" i="31"/>
  <c r="J361" i="31"/>
  <c r="J339" i="31"/>
  <c r="J324" i="31"/>
  <c r="J302" i="31"/>
  <c r="J366" i="31"/>
  <c r="J344" i="31"/>
  <c r="J329" i="31"/>
  <c r="J306" i="31"/>
  <c r="J290" i="31"/>
  <c r="J286" i="31"/>
  <c r="J281" i="31"/>
  <c r="J276" i="31"/>
  <c r="J272" i="31"/>
  <c r="J267" i="31"/>
  <c r="J262" i="31"/>
  <c r="J258" i="31"/>
  <c r="J253" i="31"/>
  <c r="J248" i="31"/>
  <c r="J244" i="31"/>
  <c r="J239" i="31"/>
  <c r="J234" i="31"/>
  <c r="J230" i="31"/>
  <c r="J225" i="31"/>
  <c r="J220" i="31"/>
  <c r="J216" i="31"/>
  <c r="J211" i="31"/>
  <c r="J206" i="31"/>
  <c r="J202" i="31"/>
  <c r="J197" i="31"/>
  <c r="J192" i="31"/>
  <c r="J188" i="31"/>
  <c r="J183" i="31"/>
  <c r="J178" i="31"/>
  <c r="J174" i="31"/>
  <c r="J169" i="31"/>
  <c r="J164" i="31"/>
  <c r="J160" i="31"/>
  <c r="J155" i="31"/>
  <c r="J150" i="31"/>
  <c r="J146" i="31"/>
  <c r="J141" i="31"/>
  <c r="J136" i="31"/>
  <c r="J388" i="31"/>
  <c r="J231" i="31"/>
  <c r="J222" i="31"/>
  <c r="J199" i="31"/>
  <c r="J184" i="31"/>
  <c r="J162" i="31"/>
  <c r="J147" i="31"/>
  <c r="J129" i="31"/>
  <c r="J125" i="31"/>
  <c r="J120" i="31"/>
  <c r="J115" i="31"/>
  <c r="J111" i="31"/>
  <c r="J106" i="31"/>
  <c r="J101" i="31"/>
  <c r="J97" i="31"/>
  <c r="J92" i="31"/>
  <c r="J87" i="31"/>
  <c r="J83" i="31"/>
  <c r="J78" i="31"/>
  <c r="J434" i="31"/>
  <c r="J333" i="31"/>
  <c r="J204" i="31"/>
  <c r="J189" i="31"/>
  <c r="J167" i="31"/>
  <c r="J152" i="31"/>
  <c r="J374" i="31"/>
  <c r="J311" i="31"/>
  <c r="J209" i="31"/>
  <c r="J194" i="31"/>
  <c r="J171" i="31"/>
  <c r="J156" i="31"/>
  <c r="J131" i="31"/>
  <c r="J126" i="31"/>
  <c r="J421" i="31"/>
  <c r="J348" i="31"/>
  <c r="J213" i="31"/>
  <c r="J198" i="31"/>
  <c r="J176" i="31"/>
  <c r="J161" i="31"/>
  <c r="J139" i="31"/>
  <c r="J134" i="31"/>
  <c r="J226" i="31"/>
  <c r="J218" i="31"/>
  <c r="J203" i="31"/>
  <c r="J181" i="31"/>
  <c r="J166" i="31"/>
  <c r="J143" i="31"/>
  <c r="J132" i="31"/>
  <c r="J127" i="31"/>
  <c r="J122" i="31"/>
  <c r="J118" i="31"/>
  <c r="J113" i="31"/>
  <c r="J108" i="31"/>
  <c r="J104" i="31"/>
  <c r="J99" i="31"/>
  <c r="J94" i="31"/>
  <c r="J90" i="31"/>
  <c r="J85" i="31"/>
  <c r="J80" i="31"/>
  <c r="J76" i="31"/>
  <c r="J71" i="31"/>
  <c r="J66" i="31"/>
  <c r="J62" i="31"/>
  <c r="J57" i="31"/>
  <c r="J52" i="31"/>
  <c r="J48" i="31"/>
  <c r="J43" i="31"/>
  <c r="J38" i="31"/>
  <c r="J34" i="31"/>
  <c r="J29" i="31"/>
  <c r="J24" i="31"/>
  <c r="J20" i="31"/>
  <c r="J208" i="31"/>
  <c r="J185" i="31"/>
  <c r="J170" i="31"/>
  <c r="J148" i="31"/>
  <c r="J212" i="31"/>
  <c r="J190" i="31"/>
  <c r="J175" i="31"/>
  <c r="J153" i="31"/>
  <c r="J138" i="31"/>
  <c r="J128" i="31"/>
  <c r="J124" i="31"/>
  <c r="J119" i="31"/>
  <c r="J114" i="31"/>
  <c r="J110" i="31"/>
  <c r="J105" i="31"/>
  <c r="J100" i="31"/>
  <c r="J96" i="31"/>
  <c r="J91" i="31"/>
  <c r="J86" i="31"/>
  <c r="J82" i="31"/>
  <c r="J77" i="31"/>
  <c r="J72" i="31"/>
  <c r="J68" i="31"/>
  <c r="J63" i="31"/>
  <c r="J58" i="31"/>
  <c r="J54" i="31"/>
  <c r="J49" i="31"/>
  <c r="J44" i="31"/>
  <c r="J40" i="31"/>
  <c r="J35" i="31"/>
  <c r="J30" i="31"/>
  <c r="J26" i="31"/>
  <c r="J21" i="31"/>
  <c r="J93" i="31"/>
  <c r="J64" i="31"/>
  <c r="J42" i="31"/>
  <c r="J47" i="31"/>
  <c r="J13" i="31"/>
  <c r="J19" i="31"/>
  <c r="J121" i="31"/>
  <c r="J84" i="31"/>
  <c r="J73" i="31"/>
  <c r="J51" i="31"/>
  <c r="J36" i="31"/>
  <c r="J10" i="31"/>
  <c r="J56" i="31"/>
  <c r="J142" i="31"/>
  <c r="J117" i="31"/>
  <c r="J79" i="31"/>
  <c r="J180" i="31"/>
  <c r="J112" i="31"/>
  <c r="J61" i="31"/>
  <c r="J45" i="31"/>
  <c r="J23" i="31"/>
  <c r="J75" i="31"/>
  <c r="J59" i="31"/>
  <c r="J41" i="31"/>
  <c r="J14" i="31"/>
  <c r="J217" i="31"/>
  <c r="J157" i="31"/>
  <c r="J107" i="31"/>
  <c r="J65" i="31"/>
  <c r="J50" i="31"/>
  <c r="J28" i="31"/>
  <c r="J15" i="31"/>
  <c r="J89" i="31"/>
  <c r="J69" i="31"/>
  <c r="J17" i="31"/>
  <c r="J195" i="31"/>
  <c r="J103" i="31"/>
  <c r="J70" i="31"/>
  <c r="J55" i="31"/>
  <c r="J33" i="31"/>
  <c r="J133" i="31"/>
  <c r="J98" i="31"/>
  <c r="J37" i="31"/>
  <c r="J22" i="31"/>
  <c r="J16" i="31"/>
  <c r="J12" i="31"/>
  <c r="J27" i="31"/>
  <c r="J31" i="31"/>
  <c r="D71" i="29"/>
  <c r="E84" i="29"/>
  <c r="G92" i="29"/>
  <c r="G84" i="29"/>
  <c r="D67" i="29"/>
  <c r="H84" i="29"/>
  <c r="O8" i="29"/>
  <c r="D82" i="29"/>
  <c r="E67" i="29"/>
  <c r="I84" i="29"/>
  <c r="F14" i="29"/>
  <c r="F84" i="29"/>
  <c r="D92" i="29"/>
  <c r="D84" i="29"/>
  <c r="G34" i="29"/>
  <c r="F61" i="29"/>
  <c r="F36" i="29"/>
  <c r="D20" i="29"/>
  <c r="F26" i="29"/>
  <c r="F49" i="29"/>
  <c r="I63" i="29"/>
  <c r="H18" i="29"/>
  <c r="D26" i="29"/>
  <c r="E16" i="29"/>
  <c r="E41" i="29" s="1"/>
  <c r="E76" i="29"/>
  <c r="E20" i="29"/>
  <c r="E47" i="29"/>
  <c r="D78" i="29"/>
  <c r="H61" i="29"/>
  <c r="F18" i="29"/>
  <c r="M8" i="29"/>
  <c r="I90" i="29"/>
  <c r="I38" i="29"/>
  <c r="G74" i="29"/>
  <c r="I14" i="29"/>
  <c r="H69" i="29"/>
  <c r="G76" i="29"/>
  <c r="I61" i="29"/>
  <c r="G20" i="29"/>
  <c r="F80" i="29"/>
  <c r="E12" i="29"/>
  <c r="I36" i="29"/>
  <c r="H16" i="29"/>
  <c r="H41" i="29" s="1"/>
  <c r="D45" i="29"/>
  <c r="D86" i="29"/>
  <c r="G47" i="29"/>
  <c r="G22" i="29"/>
  <c r="I92" i="29"/>
  <c r="I12" i="29"/>
  <c r="D32" i="29"/>
  <c r="F51" i="29"/>
  <c r="D59" i="29"/>
  <c r="D34" i="29"/>
  <c r="H71" i="29"/>
  <c r="E65" i="29"/>
  <c r="E53" i="29"/>
  <c r="F78" i="29"/>
  <c r="H95" i="29"/>
  <c r="D57" i="29"/>
  <c r="G45" i="29"/>
  <c r="F24" i="29"/>
  <c r="D88" i="29"/>
  <c r="E55" i="29"/>
  <c r="H43" i="29"/>
  <c r="E30" i="29"/>
  <c r="H94" i="29"/>
  <c r="E51" i="29"/>
  <c r="D30" i="29"/>
  <c r="G18" i="29"/>
  <c r="H92" i="29"/>
  <c r="F20" i="29"/>
  <c r="G94" i="29"/>
  <c r="D65" i="29"/>
  <c r="E26" i="29"/>
  <c r="D55" i="29"/>
  <c r="H14" i="29"/>
  <c r="F22" i="29"/>
  <c r="E69" i="29"/>
  <c r="E94" i="29"/>
  <c r="H38" i="29"/>
  <c r="H63" i="29"/>
  <c r="F12" i="29"/>
  <c r="G43" i="29"/>
  <c r="E80" i="29"/>
  <c r="N8" i="29"/>
  <c r="G71" i="29"/>
  <c r="D14" i="29"/>
  <c r="F47" i="29"/>
  <c r="H12" i="29"/>
  <c r="F76" i="29"/>
  <c r="G95" i="29"/>
  <c r="F90" i="29"/>
  <c r="D74" i="29"/>
  <c r="D22" i="29"/>
  <c r="H59" i="29"/>
  <c r="H90" i="29"/>
  <c r="D51" i="29"/>
  <c r="F74" i="29"/>
  <c r="F43" i="29"/>
  <c r="G38" i="29"/>
  <c r="D53" i="29"/>
  <c r="E22" i="29"/>
  <c r="G63" i="29"/>
  <c r="D28" i="29"/>
  <c r="E49" i="29"/>
  <c r="G16" i="29"/>
  <c r="G41" i="29" s="1"/>
  <c r="F95" i="29"/>
  <c r="F45" i="29"/>
  <c r="E24" i="29"/>
  <c r="E78" i="29"/>
  <c r="G14" i="29"/>
  <c r="D12" i="29"/>
  <c r="F71" i="29"/>
  <c r="D80" i="29"/>
  <c r="H36" i="29"/>
  <c r="G36" i="29"/>
  <c r="D61" i="29"/>
  <c r="E38" i="29"/>
  <c r="E71" i="29"/>
  <c r="F92" i="29"/>
  <c r="D47" i="29"/>
  <c r="G61" i="29"/>
  <c r="J8" i="29"/>
  <c r="D36" i="29"/>
  <c r="E45" i="29"/>
  <c r="D95" i="29"/>
  <c r="E92" i="29"/>
  <c r="F69" i="29"/>
  <c r="E14" i="29"/>
  <c r="F38" i="29"/>
  <c r="E18" i="29"/>
  <c r="F16" i="29"/>
  <c r="F41" i="29" s="1"/>
  <c r="D49" i="29"/>
  <c r="E95" i="29"/>
  <c r="D76" i="29"/>
  <c r="F63" i="29"/>
  <c r="E43" i="29"/>
  <c r="D24" i="29"/>
  <c r="G12" i="29"/>
  <c r="E63" i="29"/>
  <c r="G55" i="29"/>
  <c r="D43" i="29"/>
  <c r="E74" i="29"/>
  <c r="F94" i="29"/>
  <c r="D18" i="29"/>
  <c r="H28" i="29"/>
  <c r="I78" i="29"/>
  <c r="I24" i="29"/>
  <c r="I49" i="29"/>
  <c r="G57" i="29"/>
  <c r="G86" i="29"/>
  <c r="G32" i="29"/>
  <c r="H65" i="29"/>
  <c r="H53" i="29"/>
  <c r="D69" i="29"/>
  <c r="E90" i="29"/>
  <c r="D16" i="29"/>
  <c r="D41" i="29" s="1"/>
  <c r="E61" i="29"/>
  <c r="K8" i="29"/>
  <c r="F82" i="29" s="1"/>
  <c r="D63" i="29"/>
  <c r="D38" i="29"/>
  <c r="D94" i="29"/>
  <c r="K306" i="31" l="1"/>
  <c r="K290" i="31"/>
  <c r="K283" i="31"/>
  <c r="K234" i="31"/>
  <c r="K185" i="31"/>
  <c r="K164" i="31"/>
  <c r="K59" i="31"/>
  <c r="K355" i="31"/>
  <c r="K157" i="31"/>
  <c r="K269" i="31"/>
  <c r="K334" i="31"/>
  <c r="K516" i="31"/>
  <c r="K397" i="31"/>
  <c r="K136" i="31"/>
  <c r="K101" i="31"/>
  <c r="K199" i="31"/>
  <c r="K276" i="31"/>
  <c r="K502" i="31"/>
  <c r="K376" i="31"/>
  <c r="K481" i="31"/>
  <c r="K439" i="31"/>
  <c r="K509" i="31"/>
  <c r="K530" i="31"/>
  <c r="K537" i="31"/>
  <c r="G3" i="31"/>
  <c r="G580" i="31"/>
  <c r="S4" i="31" s="1"/>
  <c r="K17" i="31"/>
  <c r="K31" i="31"/>
  <c r="K150" i="31"/>
  <c r="K220" i="31"/>
  <c r="K178" i="31"/>
  <c r="K241" i="31"/>
  <c r="K369" i="31"/>
  <c r="K460" i="31"/>
  <c r="K572" i="31"/>
  <c r="K579" i="31"/>
  <c r="K206" i="31"/>
  <c r="K24" i="31"/>
  <c r="K122" i="31"/>
  <c r="K73" i="31"/>
  <c r="K362" i="31"/>
  <c r="K171" i="31"/>
  <c r="K348" i="31"/>
  <c r="K248" i="31"/>
  <c r="K327" i="31"/>
  <c r="K404" i="31"/>
  <c r="K390" i="31"/>
  <c r="K411" i="31"/>
  <c r="K488" i="31"/>
  <c r="K80" i="31"/>
  <c r="K53" i="31"/>
  <c r="K192" i="31"/>
  <c r="K115" i="31"/>
  <c r="K213" i="31"/>
  <c r="K418" i="31"/>
  <c r="K453" i="31"/>
  <c r="K495" i="31"/>
  <c r="K544" i="31"/>
  <c r="K551" i="31"/>
  <c r="K66" i="31"/>
  <c r="K108" i="31"/>
  <c r="K45" i="31"/>
  <c r="K143" i="31"/>
  <c r="K255" i="31"/>
  <c r="K383" i="31"/>
  <c r="K467" i="31"/>
  <c r="K523" i="31"/>
  <c r="K39" i="31"/>
  <c r="K87" i="31"/>
  <c r="K320" i="31"/>
  <c r="K262" i="31"/>
  <c r="K425" i="31"/>
  <c r="F3" i="31"/>
  <c r="F580" i="31"/>
  <c r="S3" i="31" s="1"/>
  <c r="J3" i="31"/>
  <c r="J580" i="31"/>
  <c r="S7" i="31" s="1"/>
  <c r="E3" i="31"/>
  <c r="K10" i="31"/>
  <c r="E580" i="31"/>
  <c r="K432" i="31"/>
  <c r="K94" i="31"/>
  <c r="K129" i="31"/>
  <c r="K227" i="31"/>
  <c r="K313" i="31"/>
  <c r="K341" i="31"/>
  <c r="K446" i="31"/>
  <c r="K474" i="31"/>
  <c r="K558" i="31"/>
  <c r="K565" i="31"/>
  <c r="I3" i="31"/>
  <c r="I580" i="31"/>
  <c r="S6" i="31" s="1"/>
  <c r="K495" i="23"/>
  <c r="K369" i="23"/>
  <c r="K220" i="23"/>
  <c r="K530" i="23"/>
  <c r="K164" i="23"/>
  <c r="K150" i="23"/>
  <c r="K206" i="23"/>
  <c r="K185" i="23"/>
  <c r="K290" i="23"/>
  <c r="K509" i="23"/>
  <c r="K199" i="23"/>
  <c r="K38" i="23"/>
  <c r="K136" i="23"/>
  <c r="K157" i="23"/>
  <c r="K227" i="23"/>
  <c r="K234" i="23"/>
  <c r="K418" i="23"/>
  <c r="K241" i="23"/>
  <c r="K425" i="23"/>
  <c r="K488" i="23"/>
  <c r="K558" i="23"/>
  <c r="K481" i="23"/>
  <c r="K572" i="23"/>
  <c r="K439" i="23"/>
  <c r="K544" i="23"/>
  <c r="K143" i="23"/>
  <c r="K87" i="23"/>
  <c r="K94" i="23"/>
  <c r="K31" i="23"/>
  <c r="K171" i="23"/>
  <c r="K178" i="23"/>
  <c r="K108" i="23"/>
  <c r="K129" i="23"/>
  <c r="K362" i="23"/>
  <c r="K404" i="23"/>
  <c r="K446" i="23"/>
  <c r="K213" i="23"/>
  <c r="K397" i="23"/>
  <c r="K192" i="23"/>
  <c r="K474" i="23"/>
  <c r="K269" i="23"/>
  <c r="K80" i="23"/>
  <c r="K101" i="23"/>
  <c r="K313" i="23"/>
  <c r="K453" i="23"/>
  <c r="K327" i="23"/>
  <c r="K383" i="23"/>
  <c r="K565" i="23"/>
  <c r="K320" i="23"/>
  <c r="K523" i="23"/>
  <c r="K17" i="23"/>
  <c r="K537" i="23"/>
  <c r="K115" i="23"/>
  <c r="K59" i="23"/>
  <c r="K122" i="23"/>
  <c r="K52" i="23"/>
  <c r="K355" i="23"/>
  <c r="K334" i="23"/>
  <c r="K73" i="23"/>
  <c r="K276" i="23"/>
  <c r="K341" i="23"/>
  <c r="K376" i="23"/>
  <c r="K460" i="23"/>
  <c r="K502" i="23"/>
  <c r="K579" i="23"/>
  <c r="K411" i="23"/>
  <c r="K283" i="23"/>
  <c r="K66" i="23"/>
  <c r="K24" i="23"/>
  <c r="K44" i="23"/>
  <c r="K390" i="23"/>
  <c r="K467" i="23"/>
  <c r="K306" i="23"/>
  <c r="K348" i="23"/>
  <c r="K432" i="23"/>
  <c r="K516" i="23"/>
  <c r="K551" i="23"/>
  <c r="H580" i="23"/>
  <c r="G580" i="23"/>
  <c r="F580" i="23"/>
  <c r="E580" i="23"/>
  <c r="J580" i="23"/>
  <c r="I580" i="23"/>
  <c r="I80" i="29"/>
  <c r="I53" i="29"/>
  <c r="H82" i="29"/>
  <c r="F28" i="29"/>
  <c r="E82" i="29"/>
  <c r="I86" i="29"/>
  <c r="I82" i="29"/>
  <c r="I51" i="29"/>
  <c r="H67" i="29"/>
  <c r="H32" i="29"/>
  <c r="I65" i="29"/>
  <c r="H30" i="29"/>
  <c r="H57" i="29"/>
  <c r="H86" i="29"/>
  <c r="I26" i="29"/>
  <c r="G59" i="29"/>
  <c r="H55" i="29"/>
  <c r="G88" i="29"/>
  <c r="I28" i="29"/>
  <c r="I55" i="29"/>
  <c r="I76" i="29"/>
  <c r="F53" i="29"/>
  <c r="H88" i="29"/>
  <c r="I32" i="29"/>
  <c r="I34" i="29"/>
  <c r="I59" i="29"/>
  <c r="I88" i="29"/>
  <c r="H34" i="29"/>
  <c r="G49" i="29"/>
  <c r="I57" i="29"/>
  <c r="E86" i="29"/>
  <c r="H74" i="29"/>
  <c r="E32" i="29"/>
  <c r="G78" i="29"/>
  <c r="I69" i="29"/>
  <c r="I16" i="29"/>
  <c r="I41" i="29" s="1"/>
  <c r="H20" i="29"/>
  <c r="I67" i="29"/>
  <c r="I30" i="29"/>
  <c r="H80" i="29"/>
  <c r="G24" i="29"/>
  <c r="I94" i="29"/>
  <c r="E57" i="29"/>
  <c r="H45" i="29"/>
  <c r="F65" i="29"/>
  <c r="F88" i="29"/>
  <c r="H51" i="29"/>
  <c r="F34" i="29"/>
  <c r="G67" i="29"/>
  <c r="I47" i="29"/>
  <c r="G30" i="29"/>
  <c r="H26" i="29"/>
  <c r="F59" i="29"/>
  <c r="I22" i="29"/>
  <c r="F30" i="29"/>
  <c r="E88" i="29"/>
  <c r="E34" i="29"/>
  <c r="G80" i="29"/>
  <c r="H47" i="29"/>
  <c r="H76" i="29"/>
  <c r="F55" i="29"/>
  <c r="H22" i="29"/>
  <c r="I95" i="29"/>
  <c r="G26" i="29"/>
  <c r="I71" i="29"/>
  <c r="G51" i="29"/>
  <c r="F67" i="29"/>
  <c r="E59" i="29"/>
  <c r="I43" i="29"/>
  <c r="I18" i="29"/>
  <c r="G53" i="29"/>
  <c r="I20" i="29"/>
  <c r="F57" i="29"/>
  <c r="H49" i="29"/>
  <c r="G28" i="29"/>
  <c r="H78" i="29"/>
  <c r="F32" i="29"/>
  <c r="I45" i="29"/>
  <c r="I74" i="29"/>
  <c r="G65" i="29"/>
  <c r="H24" i="29"/>
  <c r="F86" i="29"/>
  <c r="K580" i="31" l="1"/>
  <c r="K581" i="31"/>
  <c r="S2" i="31"/>
  <c r="K10" i="23"/>
  <c r="K580" i="23" s="1"/>
  <c r="S6" i="23"/>
  <c r="D588" i="23"/>
  <c r="S3" i="23"/>
  <c r="D585" i="23"/>
  <c r="S7" i="23"/>
  <c r="D589" i="23"/>
  <c r="D586" i="23"/>
  <c r="S4" i="23"/>
  <c r="S5" i="23"/>
  <c r="D587" i="23"/>
  <c r="D584" i="23"/>
  <c r="S2" i="23"/>
  <c r="K581" i="23"/>
  <c r="M582" i="31" l="1"/>
  <c r="M582"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Kerr</author>
  </authors>
  <commentList>
    <comment ref="M582" authorId="0" shapeId="0" xr:uid="{51CFD99E-C687-482B-8E70-6B3D261DD42E}">
      <text>
        <r>
          <rPr>
            <sz val="9"/>
            <color indexed="81"/>
            <rFont val="Tahoma"/>
            <family val="2"/>
          </rPr>
          <t xml:space="preserve">
This must equal 1701
 - if it doesn't there is an error except final = 1722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Kerr</author>
  </authors>
  <commentList>
    <comment ref="M582" authorId="0" shapeId="0" xr:uid="{6AD6FFD9-F052-4FA2-BB5E-2FDFA9C19A1E}">
      <text>
        <r>
          <rPr>
            <sz val="9"/>
            <color indexed="81"/>
            <rFont val="Tahoma"/>
            <family val="2"/>
          </rPr>
          <t xml:space="preserve">
This must equal 1659
 - if it doesn't there is an error  except final = 1680</t>
        </r>
      </text>
    </comment>
  </commentList>
</comments>
</file>

<file path=xl/sharedStrings.xml><?xml version="1.0" encoding="utf-8"?>
<sst xmlns="http://schemas.openxmlformats.org/spreadsheetml/2006/main" count="5682" uniqueCount="637">
  <si>
    <t>Club</t>
  </si>
  <si>
    <t>Check Scores - complete enclosed score sheets and master score sheet.</t>
  </si>
  <si>
    <t>C</t>
  </si>
  <si>
    <t>Name</t>
  </si>
  <si>
    <t>Triple Jump U15</t>
  </si>
  <si>
    <t>L</t>
  </si>
  <si>
    <t>K</t>
  </si>
  <si>
    <t>U15</t>
  </si>
  <si>
    <t>U13</t>
  </si>
  <si>
    <t>100m</t>
  </si>
  <si>
    <t>800m</t>
  </si>
  <si>
    <t>200m</t>
  </si>
  <si>
    <t>1500m</t>
  </si>
  <si>
    <t>High Jump</t>
  </si>
  <si>
    <t>Sprint hurdles</t>
  </si>
  <si>
    <t>Javelin</t>
  </si>
  <si>
    <t>B athlete</t>
  </si>
  <si>
    <t>Collected number</t>
  </si>
  <si>
    <t>Events entered</t>
  </si>
  <si>
    <r>
      <rPr>
        <b/>
        <sz val="12"/>
        <color indexed="8"/>
        <rFont val="Calibri"/>
        <family val="2"/>
      </rPr>
      <t xml:space="preserve">            Name</t>
    </r>
    <r>
      <rPr>
        <sz val="12"/>
        <color indexed="8"/>
        <rFont val="Calibri"/>
        <family val="2"/>
      </rPr>
      <t xml:space="preserve">   </t>
    </r>
    <r>
      <rPr>
        <sz val="11"/>
        <color theme="1"/>
        <rFont val="Calibri"/>
        <family val="2"/>
        <scheme val="minor"/>
      </rPr>
      <t xml:space="preserve">     incl Age Group</t>
    </r>
  </si>
  <si>
    <t>Club:</t>
  </si>
  <si>
    <t>Club Letter</t>
  </si>
  <si>
    <t>NOTE CLUBS SUPPLY YOUR OWN LETTERS</t>
  </si>
  <si>
    <t>FIELD TIMETABLE</t>
  </si>
  <si>
    <t xml:space="preserve">           TRACK TIMETABLE      </t>
  </si>
  <si>
    <t>U11 N/S</t>
  </si>
  <si>
    <t>1A</t>
  </si>
  <si>
    <t>2A</t>
  </si>
  <si>
    <t>3A</t>
  </si>
  <si>
    <t>4A</t>
  </si>
  <si>
    <t>5A</t>
  </si>
  <si>
    <t>6A</t>
  </si>
  <si>
    <t>1B</t>
  </si>
  <si>
    <t>2B</t>
  </si>
  <si>
    <t>3B</t>
  </si>
  <si>
    <t>4B</t>
  </si>
  <si>
    <t>5B</t>
  </si>
  <si>
    <t>6B</t>
  </si>
  <si>
    <t>Performance</t>
  </si>
  <si>
    <t>U15 A&amp;B</t>
  </si>
  <si>
    <t>U13 A&amp;B</t>
  </si>
  <si>
    <t>U17 N/S</t>
  </si>
  <si>
    <t>FIELD</t>
  </si>
  <si>
    <t>Waste</t>
  </si>
  <si>
    <t>TOTALS</t>
  </si>
  <si>
    <t>S</t>
  </si>
  <si>
    <t>D</t>
  </si>
  <si>
    <t>E</t>
  </si>
  <si>
    <t>G</t>
  </si>
  <si>
    <t>O</t>
  </si>
  <si>
    <t xml:space="preserve">Shot </t>
  </si>
  <si>
    <t xml:space="preserve">Discus </t>
  </si>
  <si>
    <t xml:space="preserve">Long Jump </t>
  </si>
  <si>
    <t>AGE GROUP</t>
  </si>
  <si>
    <t>CC</t>
  </si>
  <si>
    <t>DD</t>
  </si>
  <si>
    <t>EE</t>
  </si>
  <si>
    <t>KK</t>
  </si>
  <si>
    <t>Lane</t>
  </si>
  <si>
    <t>EVENT</t>
  </si>
  <si>
    <t>A/B  STRING</t>
  </si>
  <si>
    <t>A</t>
  </si>
  <si>
    <t>B</t>
  </si>
  <si>
    <t>GG</t>
  </si>
  <si>
    <t>LL</t>
  </si>
  <si>
    <t>OO</t>
  </si>
  <si>
    <t>SS</t>
  </si>
  <si>
    <t>The yellow cells house</t>
  </si>
  <si>
    <t>the clubs letter</t>
  </si>
  <si>
    <t>should you need to change</t>
  </si>
  <si>
    <t>them you can, these will</t>
  </si>
  <si>
    <t xml:space="preserve">then be input to the </t>
  </si>
  <si>
    <t>scoring sheets</t>
  </si>
  <si>
    <t>to unprotect any sheet</t>
  </si>
  <si>
    <t>There is no password required</t>
  </si>
  <si>
    <t xml:space="preserve">Please ensure all scoresheets and declaration sheets are sent to the league secretary </t>
  </si>
  <si>
    <t>within one week of completed matches.</t>
  </si>
  <si>
    <t>Guildford &amp; Godalming</t>
  </si>
  <si>
    <t>South London Harriers</t>
  </si>
  <si>
    <t>Herne Hill Harriers</t>
  </si>
  <si>
    <t>Epsom &amp; Ewell</t>
  </si>
  <si>
    <t>Match 1</t>
  </si>
  <si>
    <t>Match 2</t>
  </si>
  <si>
    <t>Croydon Harriers</t>
  </si>
  <si>
    <t>Reigate Priory</t>
  </si>
  <si>
    <t>Sutton &amp; District</t>
  </si>
  <si>
    <t>Kingston &amp; Poly</t>
  </si>
  <si>
    <t>Holland Sports</t>
  </si>
  <si>
    <t>R</t>
  </si>
  <si>
    <t>Z</t>
  </si>
  <si>
    <t>U17 A&amp;B</t>
  </si>
  <si>
    <t>11.15  HAMMER  U15</t>
  </si>
  <si>
    <t>11.15  HAMMER  U17</t>
  </si>
  <si>
    <t>11.15  TRIPLE JUMP  U17</t>
  </si>
  <si>
    <t>11.15  POLE VAULT U15</t>
  </si>
  <si>
    <t>11.15  POLE VAULT U17</t>
  </si>
  <si>
    <t>12.00  HIGH JUMP  U15</t>
  </si>
  <si>
    <t>12.00  JAVELIN  U17</t>
  </si>
  <si>
    <t>12.30  DISCUS  U13</t>
  </si>
  <si>
    <t>1.00  SHOT PUTT     U15</t>
  </si>
  <si>
    <t>1.30  JAVELIN   U13</t>
  </si>
  <si>
    <t>2.00  SHOT PUTT    U17</t>
  </si>
  <si>
    <t>2.15  DISCUS            U15</t>
  </si>
  <si>
    <t>2.30  HIGH JUMP    U13</t>
  </si>
  <si>
    <t>3.00  JAVELIN          U15</t>
  </si>
  <si>
    <t>3.00  SHOT PUTT     U13</t>
  </si>
  <si>
    <t>3.45  DISCUS             U17</t>
  </si>
  <si>
    <t>MATCH 1</t>
  </si>
  <si>
    <t xml:space="preserve">MATCH 2                  </t>
  </si>
  <si>
    <t>MATCH 2</t>
  </si>
  <si>
    <t>ZZ</t>
  </si>
  <si>
    <t>RR</t>
  </si>
  <si>
    <t>U17</t>
  </si>
  <si>
    <t>300m hurdles</t>
  </si>
  <si>
    <t xml:space="preserve">300m </t>
  </si>
  <si>
    <t>4x100m relay</t>
  </si>
  <si>
    <t>B Team</t>
  </si>
  <si>
    <t>Hammer</t>
  </si>
  <si>
    <t>Pole Vault</t>
  </si>
  <si>
    <t>Track Judge</t>
  </si>
  <si>
    <t>Timekeeper</t>
  </si>
  <si>
    <t>Field Team</t>
  </si>
  <si>
    <t>Lily B League</t>
  </si>
  <si>
    <t>Match 1 followed by Match 2</t>
  </si>
  <si>
    <t>Dorking &amp; Mole Valley</t>
  </si>
  <si>
    <t>scored</t>
  </si>
  <si>
    <t>LANE</t>
  </si>
  <si>
    <t>League Secretary:  Paul Eales, Greatham, Church Road, Lingfield, Surrey  RH7 6AH</t>
  </si>
  <si>
    <t>U17 A</t>
  </si>
  <si>
    <t>Main host</t>
  </si>
  <si>
    <t>Co Host</t>
  </si>
  <si>
    <t>U13 A then B</t>
  </si>
  <si>
    <t>U15 A then B</t>
  </si>
  <si>
    <t>U17 A then B</t>
  </si>
  <si>
    <t>Non Scorer Number Allocation</t>
  </si>
  <si>
    <t>Club Letters</t>
  </si>
  <si>
    <t>HOLLAND SPORTS</t>
  </si>
  <si>
    <t xml:space="preserve">     1 - 50</t>
  </si>
  <si>
    <t>O/OO</t>
  </si>
  <si>
    <t>GUILDFORD &amp; GODALMING</t>
  </si>
  <si>
    <t xml:space="preserve">  51 - 100</t>
  </si>
  <si>
    <t>G/GG</t>
  </si>
  <si>
    <t>DORKING &amp; MOLE VALLEY</t>
  </si>
  <si>
    <t>101 - 150</t>
  </si>
  <si>
    <t>D/DD</t>
  </si>
  <si>
    <t>EPSOM &amp; EWELL</t>
  </si>
  <si>
    <t>151 - 200</t>
  </si>
  <si>
    <t>E/EE</t>
  </si>
  <si>
    <t>201 - 250</t>
  </si>
  <si>
    <t>HERNE HILL</t>
  </si>
  <si>
    <t>251 - 300</t>
  </si>
  <si>
    <t>Z/ZZ</t>
  </si>
  <si>
    <t>KINGSTON &amp; POLY H</t>
  </si>
  <si>
    <t>301 - 350</t>
  </si>
  <si>
    <t>K/KK</t>
  </si>
  <si>
    <t>SUTTON &amp; DISTRICT</t>
  </si>
  <si>
    <t>351 - 400</t>
  </si>
  <si>
    <t>S/SS</t>
  </si>
  <si>
    <t>401 - 450</t>
  </si>
  <si>
    <t>REIGATE PRIORY</t>
  </si>
  <si>
    <t>451 - 500</t>
  </si>
  <si>
    <t>R/RR</t>
  </si>
  <si>
    <t>CROYDON HARRIERS</t>
  </si>
  <si>
    <t>501 - 550</t>
  </si>
  <si>
    <t>C/CC</t>
  </si>
  <si>
    <t>SOUTH LONDON HARRIERS</t>
  </si>
  <si>
    <t>551-  600</t>
  </si>
  <si>
    <t>L/LL</t>
  </si>
  <si>
    <t>Event(s)</t>
  </si>
  <si>
    <t>No</t>
  </si>
  <si>
    <t>Age Group</t>
  </si>
  <si>
    <t>Notes for self</t>
  </si>
  <si>
    <t>Club Name:-</t>
  </si>
  <si>
    <t>Manager:-</t>
  </si>
  <si>
    <t>W</t>
  </si>
  <si>
    <t>.</t>
  </si>
  <si>
    <t>1.15  HIGH JUMP  U17</t>
  </si>
  <si>
    <t>12.00  LONG JUMP  U11</t>
  </si>
  <si>
    <t>1.00  LONG JUMP  U13</t>
  </si>
  <si>
    <t>plus N/S</t>
  </si>
  <si>
    <t>plus N/S U15</t>
  </si>
  <si>
    <t>3.30 LONG JUMP U17</t>
  </si>
  <si>
    <t>2.15  LONG JUMP  U15</t>
  </si>
  <si>
    <t>11.15  70m Hurdles  U13</t>
  </si>
  <si>
    <t>11.30  75m Hurdles  U15</t>
  </si>
  <si>
    <t>11.45  80m Hurdles  U17</t>
  </si>
  <si>
    <t>12.00       100M          U13</t>
  </si>
  <si>
    <r>
      <t xml:space="preserve">                      Maximum </t>
    </r>
    <r>
      <rPr>
        <b/>
        <sz val="11"/>
        <color theme="1"/>
        <rFont val="Calibri"/>
        <family val="2"/>
        <scheme val="minor"/>
      </rPr>
      <t>Three</t>
    </r>
    <r>
      <rPr>
        <sz val="11"/>
        <color theme="1"/>
        <rFont val="Calibri"/>
        <family val="2"/>
        <scheme val="minor"/>
      </rPr>
      <t xml:space="preserve"> individual events for all athletes (including non scoring)</t>
    </r>
  </si>
  <si>
    <t xml:space="preserve">         Track Events</t>
  </si>
  <si>
    <t xml:space="preserve">           Field Events</t>
  </si>
  <si>
    <t>if any track events are amalgamated then the Athlete (A or B)</t>
  </si>
  <si>
    <t>who crosses the line first will be counted as the A scorer</t>
  </si>
  <si>
    <t>Maximum of 2 teams per club for the U11 relay</t>
  </si>
  <si>
    <t>The U17 4x100m B string will be introduced for the finals only</t>
  </si>
  <si>
    <t>Maximum 3 attempts (except Vertical Jumps) for U15&amp;U13</t>
  </si>
  <si>
    <t>Maximum 4 attempts (except Vertical Jumps) for U17's</t>
  </si>
  <si>
    <t>High Jump Starting Height 1.05m (U13&amp;U15) and 1.10m for</t>
  </si>
  <si>
    <t>U17 and thereafter the incremental height increase to be 5cm</t>
  </si>
  <si>
    <t>Result</t>
  </si>
  <si>
    <t>Finals only 4 x 100m U17B</t>
  </si>
  <si>
    <t>Copy submitted teamsheets into the relevant clubs below - don’t worry if the name is not fully visible as it is transferred above where is is visible adjacent to the scoring</t>
  </si>
  <si>
    <t>CLUB</t>
  </si>
  <si>
    <t>Hercules Wimbledon</t>
  </si>
  <si>
    <t xml:space="preserve">Walton </t>
  </si>
  <si>
    <t>H</t>
  </si>
  <si>
    <t>12.20         100M          U15</t>
  </si>
  <si>
    <t xml:space="preserve">12.40         100M          U17 </t>
  </si>
  <si>
    <t>12.50           75m          U11</t>
  </si>
  <si>
    <t xml:space="preserve"> </t>
  </si>
  <si>
    <t>HERCULES WIMBLEDON</t>
  </si>
  <si>
    <t>H/HH</t>
  </si>
  <si>
    <t>HH</t>
  </si>
  <si>
    <t>in further cells (assuming that the dots "." have not been accidently broken.</t>
  </si>
  <si>
    <t>1.00         300M            U15</t>
  </si>
  <si>
    <t>1.15          300M            U17</t>
  </si>
  <si>
    <t>1.30        1500M        U13</t>
  </si>
  <si>
    <t>1.40        1500M         U15</t>
  </si>
  <si>
    <t>1.50        1500M         U17</t>
  </si>
  <si>
    <t>2.00   300M Hurdles  U17</t>
  </si>
  <si>
    <t xml:space="preserve">2.10         200M             U13  </t>
  </si>
  <si>
    <t>2.30          200M          U15</t>
  </si>
  <si>
    <t>3.10         800M            U13</t>
  </si>
  <si>
    <t>3.25         800M            U15</t>
  </si>
  <si>
    <t>3.40         800M            U17</t>
  </si>
  <si>
    <t>3.55       4 x 100M       U11</t>
  </si>
  <si>
    <t>score 6 down to 1</t>
  </si>
  <si>
    <t>41 Track A &amp; B plus 40 Field A &amp; B  = 81 events x 21points = 1701</t>
  </si>
  <si>
    <t>Note for final there arean additional 21 points for U17B 4x100m = 1722</t>
  </si>
  <si>
    <t>2.50         200M           U17</t>
  </si>
  <si>
    <t>The non scoring field events for U11 &amp; U13, 2 attempts</t>
  </si>
  <si>
    <t>ONLY INPUT IN YELLOW CELLS</t>
  </si>
  <si>
    <t>u13a  4x100DMV</t>
  </si>
  <si>
    <t>u15a  4x100DMV</t>
  </si>
  <si>
    <t>u17a  4x100DMV</t>
  </si>
  <si>
    <t>u13b 4x100DMV</t>
  </si>
  <si>
    <t>u15b 4x100DMV</t>
  </si>
  <si>
    <t>u17b 4x100DMV</t>
  </si>
  <si>
    <t>u13a SP DMV</t>
  </si>
  <si>
    <t>u15a SP DMV</t>
  </si>
  <si>
    <t>u17a SP DMV</t>
  </si>
  <si>
    <t>u13b SP DMV</t>
  </si>
  <si>
    <t>u15b SP DMV</t>
  </si>
  <si>
    <t>u17b SP DMV</t>
  </si>
  <si>
    <t>u13a Dis DMV</t>
  </si>
  <si>
    <t>u15a Dis DMV</t>
  </si>
  <si>
    <t>u17a Dis DMV</t>
  </si>
  <si>
    <t>u13b Dis DMV</t>
  </si>
  <si>
    <t>u15b Dis DMV</t>
  </si>
  <si>
    <t>u17b Dis DMV</t>
  </si>
  <si>
    <t>u13aHJ DMV</t>
  </si>
  <si>
    <t>u15aHJ DMV</t>
  </si>
  <si>
    <t>u17aHJ DMV</t>
  </si>
  <si>
    <t>u13b HJ DMV</t>
  </si>
  <si>
    <t>u15b HJ DMV</t>
  </si>
  <si>
    <t>u17b HJ DMV</t>
  </si>
  <si>
    <t>u13a LJ DMV</t>
  </si>
  <si>
    <t>u15a LJ DMV</t>
  </si>
  <si>
    <t>u17a LJ DMV</t>
  </si>
  <si>
    <t>u13b LJ DMV</t>
  </si>
  <si>
    <t>u15b LJ DMV</t>
  </si>
  <si>
    <t>u17b LJ DMV</t>
  </si>
  <si>
    <t>u13a Jav DMV</t>
  </si>
  <si>
    <t>u15a Jav DMV</t>
  </si>
  <si>
    <t>u17a Jav DMV</t>
  </si>
  <si>
    <t>u13b Jav DMV</t>
  </si>
  <si>
    <t>u15b Jav DMV</t>
  </si>
  <si>
    <t>u17b Jav DMV</t>
  </si>
  <si>
    <t>u13a Ham DMV</t>
  </si>
  <si>
    <t>u15a Ham DMV</t>
  </si>
  <si>
    <t>u17a Ham DMV</t>
  </si>
  <si>
    <t>u13b Ham DMV</t>
  </si>
  <si>
    <t>u15b Ham DMV</t>
  </si>
  <si>
    <t>u17b Ham DMV</t>
  </si>
  <si>
    <t>u13a  TJ DMV</t>
  </si>
  <si>
    <t>u15a  TJ DMV</t>
  </si>
  <si>
    <t>u17a  TJ DMV</t>
  </si>
  <si>
    <t>u13b TJ DMV</t>
  </si>
  <si>
    <t>u15b TJ DMV</t>
  </si>
  <si>
    <t>u17b TJ DMV</t>
  </si>
  <si>
    <t>u13a PV DMV</t>
  </si>
  <si>
    <t>u15a PV DMV</t>
  </si>
  <si>
    <t>u17a PV DMV</t>
  </si>
  <si>
    <t>u13b PV DMV</t>
  </si>
  <si>
    <t>u15b PV DMV</t>
  </si>
  <si>
    <t>u17b PV DMV</t>
  </si>
  <si>
    <t xml:space="preserve">Triple Jump </t>
  </si>
  <si>
    <t>this is for the Finals only</t>
  </si>
  <si>
    <t>at Epsom &amp; Ewell AC</t>
  </si>
  <si>
    <t>25th June @ Guildford</t>
  </si>
  <si>
    <t>9th July @ Kingston</t>
  </si>
  <si>
    <t>04.06.22</t>
  </si>
  <si>
    <t>LILY B LEAGUE    MATCH          2022</t>
  </si>
  <si>
    <t>3.00         600m           U11</t>
  </si>
  <si>
    <t xml:space="preserve">To make input of results quicker copy &amp; paste (paste values is best as it matches the destination formatting) the cells from the excel declarations sheets into the correct columns </t>
  </si>
  <si>
    <r>
      <t xml:space="preserve">Scroll down to around cell </t>
    </r>
    <r>
      <rPr>
        <b/>
        <u/>
        <sz val="11"/>
        <color indexed="8"/>
        <rFont val="Calibri"/>
        <family val="2"/>
      </rPr>
      <t>R595</t>
    </r>
    <r>
      <rPr>
        <sz val="11"/>
        <color theme="1"/>
        <rFont val="Calibri"/>
        <family val="2"/>
        <scheme val="minor"/>
      </rPr>
      <t xml:space="preserve"> and be careful to paste values the correct team into the correct column, this will transfer</t>
    </r>
  </si>
  <si>
    <r>
      <t xml:space="preserve">the athletes names into column N to the left of this description, they will </t>
    </r>
    <r>
      <rPr>
        <b/>
        <u/>
        <sz val="11"/>
        <color theme="1"/>
        <rFont val="Calibri"/>
        <family val="2"/>
        <scheme val="minor"/>
      </rPr>
      <t>not</t>
    </r>
    <r>
      <rPr>
        <sz val="11"/>
        <color theme="1"/>
        <rFont val="Calibri"/>
        <family val="2"/>
        <scheme val="minor"/>
      </rPr>
      <t xml:space="preserve"> show in competition result order</t>
    </r>
  </si>
  <si>
    <t>but they are in view so you can use the equals sign " = " and click on the club athlete name</t>
  </si>
  <si>
    <t>doing it this way is a beifit because when the Team Manager chnges athlete after the event you can change that at the foot of the spreadsheet</t>
  </si>
  <si>
    <t>You need to input the performance and the club name, once you have input the club name once it will auto complete</t>
  </si>
  <si>
    <t>Please look to the right to identify your clubs designated non scoring numbers, enter them below, you will be able to auto fill and then type in your athletes names use this form on the day to record events entered (athletes should keep the same number for all non scoring events) This form must be emailed at latest the day before 5pm to the match scorer and then added to during the day before another number is allocated</t>
  </si>
  <si>
    <t>4.25      4 X 100M       U15</t>
  </si>
  <si>
    <t>4.10     4 X 100M       U13</t>
  </si>
  <si>
    <t>4.40     4 X 100M       U17</t>
  </si>
  <si>
    <t>Height Card</t>
  </si>
  <si>
    <t>MIN STARTING HEIGHT 1.00m (up in 5cms)</t>
  </si>
  <si>
    <t>Meeting</t>
  </si>
  <si>
    <t>Venue</t>
  </si>
  <si>
    <t>Date</t>
  </si>
  <si>
    <t>Event</t>
  </si>
  <si>
    <t>Time</t>
  </si>
  <si>
    <t>Order</t>
  </si>
  <si>
    <t>Best</t>
  </si>
  <si>
    <t>trials @ height cleared</t>
  </si>
  <si>
    <t>total failures</t>
  </si>
  <si>
    <t>total trials</t>
  </si>
  <si>
    <t>final position</t>
  </si>
  <si>
    <t>A or B</t>
  </si>
  <si>
    <t>Metres</t>
  </si>
  <si>
    <t xml:space="preserve">      "A" String Result</t>
  </si>
  <si>
    <t>"B" String Result</t>
  </si>
  <si>
    <t>Judges Signiture</t>
  </si>
  <si>
    <t>Height</t>
  </si>
  <si>
    <t xml:space="preserve">              Club</t>
  </si>
  <si>
    <t>Field Referees Signiture</t>
  </si>
  <si>
    <t>Non Scoring</t>
  </si>
  <si>
    <t>Long Jump</t>
  </si>
  <si>
    <t>Age Gp</t>
  </si>
  <si>
    <t>Number</t>
  </si>
  <si>
    <t>Name/Club</t>
  </si>
  <si>
    <t>1st Trial</t>
  </si>
  <si>
    <t>2nd Trial</t>
  </si>
  <si>
    <t>3rd Trial</t>
  </si>
  <si>
    <t>BEST</t>
  </si>
  <si>
    <t>Minimum - First name &amp; initial of surname</t>
  </si>
  <si>
    <t>Judges Signature</t>
  </si>
  <si>
    <t>Field Referee Signature</t>
  </si>
  <si>
    <t>Shot</t>
  </si>
  <si>
    <t>Implements:- Girls: U13G 2.72kg, U15G 3kg U17G 3kg   Boys: U13B 3kg, U15B 4kg, U17M 5kg</t>
  </si>
  <si>
    <t>Implements:- Girls: U13G 400g, U15G 500g U17G 500g   Boys: U13B 400g, U15B 600g, U17M 700g</t>
  </si>
  <si>
    <t>Distance Card</t>
  </si>
  <si>
    <t>4th Trial</t>
  </si>
  <si>
    <t>Best of all</t>
  </si>
  <si>
    <t>Final position</t>
  </si>
  <si>
    <t>dist</t>
  </si>
  <si>
    <t>dist.</t>
  </si>
  <si>
    <t>2.30pm</t>
  </si>
  <si>
    <t>3.30pm</t>
  </si>
  <si>
    <t>LilyB League</t>
  </si>
  <si>
    <t>11.15am</t>
  </si>
  <si>
    <t>noon</t>
  </si>
  <si>
    <t>MIN STARTING HEIGHT 1.05m (up in 5cms)</t>
  </si>
  <si>
    <t>1.15pm</t>
  </si>
  <si>
    <t>MIN STARTING HEIGHT 1.10m (up in 5cms)</t>
  </si>
  <si>
    <t>Noon</t>
  </si>
  <si>
    <t>U11</t>
  </si>
  <si>
    <t xml:space="preserve">U11     Long Jump                           </t>
  </si>
  <si>
    <t xml:space="preserve">U13     Long Jump                           </t>
  </si>
  <si>
    <t xml:space="preserve">U15     Long Jump                           </t>
  </si>
  <si>
    <t>1pm</t>
  </si>
  <si>
    <t>2.15pm</t>
  </si>
  <si>
    <t>LilyB</t>
  </si>
  <si>
    <t>THREE TRIALS   ONLY</t>
  </si>
  <si>
    <t>FOUR TRIALS   ONLY</t>
  </si>
  <si>
    <t>Triple Jump</t>
  </si>
  <si>
    <t>12.30pm</t>
  </si>
  <si>
    <t>Discus   0.75kg</t>
  </si>
  <si>
    <t>Hammer   3kg</t>
  </si>
  <si>
    <t>Hammer    3kg</t>
  </si>
  <si>
    <t>Javelin     500g</t>
  </si>
  <si>
    <t>Shot   3kg</t>
  </si>
  <si>
    <t>Javelin   400g</t>
  </si>
  <si>
    <t>1.30pm</t>
  </si>
  <si>
    <t>Shot     3kg</t>
  </si>
  <si>
    <t>2pm</t>
  </si>
  <si>
    <t>Discus  1kg</t>
  </si>
  <si>
    <t>Javelin  500g</t>
  </si>
  <si>
    <t>3pm</t>
  </si>
  <si>
    <t>Shot  2.72kg</t>
  </si>
  <si>
    <t>Discus 1Kg</t>
  </si>
  <si>
    <t>3.45pm</t>
  </si>
  <si>
    <t>-</t>
  </si>
  <si>
    <t>Spare</t>
  </si>
  <si>
    <t>TABITHA TOOKE</t>
  </si>
  <si>
    <t>MAIA HEWARD-MILLS</t>
  </si>
  <si>
    <t>REBECCA GYABENG</t>
  </si>
  <si>
    <t>OLIVIA DOHERTY</t>
  </si>
  <si>
    <t>KATIE WOODS</t>
  </si>
  <si>
    <t>TILLY WONG</t>
  </si>
  <si>
    <t>SOPHIE OSBORN</t>
  </si>
  <si>
    <t>EMILY RICHARDSON</t>
  </si>
  <si>
    <t>LILY KING</t>
  </si>
  <si>
    <t>EVIE BOLAND</t>
  </si>
  <si>
    <t>LILIANA RICHARDSON</t>
  </si>
  <si>
    <t>EMILY WINYARD</t>
  </si>
  <si>
    <t>ELIZA SMITH</t>
  </si>
  <si>
    <t>MATILDA LAIDLAW</t>
  </si>
  <si>
    <t>ROSE TAYLOR</t>
  </si>
  <si>
    <t>CHARLOTTE HALL</t>
  </si>
  <si>
    <t>FLORENCE WHITE</t>
  </si>
  <si>
    <t>SOPHIE GLENCROSS</t>
  </si>
  <si>
    <t>JESS FORDHAM</t>
  </si>
  <si>
    <t>DARCEY MITCHELL</t>
  </si>
  <si>
    <t xml:space="preserve">SOPHIE LAMB </t>
  </si>
  <si>
    <t>1 X A TEAM</t>
  </si>
  <si>
    <t>1 X B TEAM</t>
  </si>
  <si>
    <t>AMELIA POCOCK</t>
  </si>
  <si>
    <t>JACQUELINE TETTEH</t>
  </si>
  <si>
    <t>SIENNA CARTWRIGHT</t>
  </si>
  <si>
    <t>AOIFE O'REILLY</t>
  </si>
  <si>
    <t>SOPHIE LAMB</t>
  </si>
  <si>
    <t>KYRA PEMBERTON</t>
  </si>
  <si>
    <t>MYA CARTWRIGHT</t>
  </si>
  <si>
    <t>LILY BROWN</t>
  </si>
  <si>
    <t>EMILY DAVIS</t>
  </si>
  <si>
    <t>AMY KERSHAW</t>
  </si>
  <si>
    <t>MIA WATSON</t>
  </si>
  <si>
    <t>EMILY PEARSON</t>
  </si>
  <si>
    <t>MARIANNE HORROCKS</t>
  </si>
  <si>
    <t>ALICE COOK</t>
  </si>
  <si>
    <t>Florence Foster</t>
  </si>
  <si>
    <t>Willow Scales</t>
  </si>
  <si>
    <t>Beatrice Eminson</t>
  </si>
  <si>
    <t>Florence Freeman</t>
  </si>
  <si>
    <t>Iliana Turbin</t>
  </si>
  <si>
    <t>Vivienne Jonczyk</t>
  </si>
  <si>
    <t>Nyah Nicholson-Salako</t>
  </si>
  <si>
    <t>Ella Smithmier</t>
  </si>
  <si>
    <t>Imana Remedios</t>
  </si>
  <si>
    <t>Isabella Harrison</t>
  </si>
  <si>
    <t>Allegra Adams</t>
  </si>
  <si>
    <t>Marly Taylor</t>
  </si>
  <si>
    <t>Charlotte Gurney</t>
  </si>
  <si>
    <t>Lottie Harvey</t>
  </si>
  <si>
    <t>Enoki Calvert-Ansari</t>
  </si>
  <si>
    <t>Josie Hughes</t>
  </si>
  <si>
    <t>Dillan Quinn</t>
  </si>
  <si>
    <t>Poppy Guest</t>
  </si>
  <si>
    <t>Mae Losson</t>
  </si>
  <si>
    <t>Charlotte Lam</t>
  </si>
  <si>
    <t>Tilly Crome</t>
  </si>
  <si>
    <t>Marie Rudd</t>
  </si>
  <si>
    <t>Mabel-Rose Scales</t>
  </si>
  <si>
    <t>Florence Foster, Marly Taylor, Enoki Calvert-Ansari, Iliana Turbin</t>
  </si>
  <si>
    <t>Florence Freeman, Allegra Adams, Amelia Darnell, Ella Smithmier</t>
  </si>
  <si>
    <t>Nyah Nicholson-Salako, Imana Remedios, Lottie Harvey, Mabel-Rose Scales</t>
  </si>
  <si>
    <t>Beatrice Eminson, Freia harper-Tee, Tilly Crome, Poppy Guest, Leah Poulson</t>
  </si>
  <si>
    <t>Isabella Harrison, Charlotte Gurney, Neva Jansen, Vivienne Jonczyk</t>
  </si>
  <si>
    <t>U17 B relay Finals only.</t>
  </si>
  <si>
    <t>Neva Jansen</t>
  </si>
  <si>
    <t>Visne Bariman</t>
  </si>
  <si>
    <t>Tallulah Broadbent</t>
  </si>
  <si>
    <t>Neva jansen</t>
  </si>
  <si>
    <t xml:space="preserve">ARIELLE MACINTYRE </t>
  </si>
  <si>
    <t xml:space="preserve">ORLA WRIGHT </t>
  </si>
  <si>
    <t>ROSALIE LABAN</t>
  </si>
  <si>
    <t xml:space="preserve">MARTHA BRENNAN </t>
  </si>
  <si>
    <t xml:space="preserve">AMELIA SIMON </t>
  </si>
  <si>
    <t>ELLA RENNIE</t>
  </si>
  <si>
    <t>ALECIA DAVIDSON</t>
  </si>
  <si>
    <t xml:space="preserve">NIAMH NOBLE </t>
  </si>
  <si>
    <t>RACHAEL OLALEYE</t>
  </si>
  <si>
    <t xml:space="preserve">ELLA RENNIE </t>
  </si>
  <si>
    <t xml:space="preserve">SOPHIE WRIGHT </t>
  </si>
  <si>
    <t xml:space="preserve">LUCY WRIGHT </t>
  </si>
  <si>
    <t xml:space="preserve">LILY ROSE BROWN </t>
  </si>
  <si>
    <t>SOPHIE JACK</t>
  </si>
  <si>
    <t>TALIAH FLEARY</t>
  </si>
  <si>
    <t>Holly RYAN</t>
  </si>
  <si>
    <t>Keira Oxley</t>
  </si>
  <si>
    <t>Samantha Good</t>
  </si>
  <si>
    <t>Emily SHERLOCK</t>
  </si>
  <si>
    <t>Olivia Tufts</t>
  </si>
  <si>
    <t>Chloe Sherwood Williams</t>
  </si>
  <si>
    <t>Esme Finch</t>
  </si>
  <si>
    <t>Chloe SHIPTON</t>
  </si>
  <si>
    <t>Jessica Howells</t>
  </si>
  <si>
    <t>Elin Roberts</t>
  </si>
  <si>
    <t>Anna Milner</t>
  </si>
  <si>
    <t>Sophie Hawthorn</t>
  </si>
  <si>
    <t>Joshie ALLAN</t>
  </si>
  <si>
    <t>Emily Easton</t>
  </si>
  <si>
    <t>Yoyo McCROHAN</t>
  </si>
  <si>
    <t>Amelie Auckland</t>
  </si>
  <si>
    <t>Charlotte WILLIAMS</t>
  </si>
  <si>
    <t>Annie Williams</t>
  </si>
  <si>
    <t xml:space="preserve">Emily Williams </t>
  </si>
  <si>
    <t>Emily Hawthorn</t>
  </si>
  <si>
    <t xml:space="preserve">Oliva Kraus, Elise Christian
Chloe Sherwood Williams,Sophie Hawthorn
</t>
  </si>
  <si>
    <t xml:space="preserve">
</t>
  </si>
  <si>
    <t>Catherine Hamilton Wilkes</t>
  </si>
  <si>
    <t>Genevieve TRIBELHORN</t>
  </si>
  <si>
    <t>Olivia Kraus</t>
  </si>
  <si>
    <t>Sofia WOOD</t>
  </si>
  <si>
    <t xml:space="preserve"> Olivia Tufts</t>
  </si>
  <si>
    <t>Francesca WEAL</t>
  </si>
  <si>
    <t>Emma COWAN</t>
  </si>
  <si>
    <t xml:space="preserve"> Elise Christian</t>
  </si>
  <si>
    <t>Tabitha Tooke</t>
  </si>
  <si>
    <t>Olivia Doherty</t>
  </si>
  <si>
    <t>Charlotte Coleman</t>
  </si>
  <si>
    <t>Charlotte Hall</t>
  </si>
  <si>
    <t>Alyssa Gillies, Emily Sherlock, Chloe Shipton, Holly Ryan</t>
  </si>
  <si>
    <t xml:space="preserve">Zara Hughes </t>
  </si>
  <si>
    <t xml:space="preserve">Sydney Hughes </t>
  </si>
  <si>
    <t>Angelina Ispani-Ionannou</t>
  </si>
  <si>
    <t>Sophia McCart</t>
  </si>
  <si>
    <t>Elisa Manna</t>
  </si>
  <si>
    <t xml:space="preserve">Abigail Evans </t>
  </si>
  <si>
    <t>Aliyyah Oshodi</t>
  </si>
  <si>
    <t>Maia Ekoku</t>
  </si>
  <si>
    <t>Zara Hughes</t>
  </si>
  <si>
    <t>Abigail Evans</t>
  </si>
  <si>
    <t>Calla Lazou</t>
  </si>
  <si>
    <t>Sydney Hughes</t>
  </si>
  <si>
    <t xml:space="preserve">Patricia Troche </t>
  </si>
  <si>
    <t>Aaliyah Tharmakulasingam</t>
  </si>
  <si>
    <t>Gracie Brough</t>
  </si>
  <si>
    <t>Marnie Crompton</t>
  </si>
  <si>
    <t>Tallulah France</t>
  </si>
  <si>
    <t>India Kaur</t>
  </si>
  <si>
    <t>India Kaur, Harmonie Evans, Elisa Manna, Shritha Reddy Kommula</t>
  </si>
  <si>
    <t>Calla Lazou, Patricia Troche , Amber Bloomfield, Sophie Ajuka</t>
  </si>
  <si>
    <t>Ruth Lewis</t>
  </si>
  <si>
    <t>Laura Manna</t>
  </si>
  <si>
    <t>Harmonie Evans</t>
  </si>
  <si>
    <t>Shritha Reddy Kommula</t>
  </si>
  <si>
    <t>Leona Birahinduka</t>
  </si>
  <si>
    <t>Sirai Findlay</t>
  </si>
  <si>
    <t>Patricia Troche</t>
  </si>
  <si>
    <t>Claire Maraga</t>
  </si>
  <si>
    <t>Gabby Reid</t>
  </si>
  <si>
    <t>Ama Amiaka</t>
  </si>
  <si>
    <t>Lia Bonsu</t>
  </si>
  <si>
    <t>Rika Higuchi</t>
  </si>
  <si>
    <t xml:space="preserve"> AYESHA COLLINSON</t>
  </si>
  <si>
    <t>Caiselle Murray</t>
  </si>
  <si>
    <t>Ada Amiaka</t>
  </si>
  <si>
    <t>Poppy Somers</t>
  </si>
  <si>
    <t>FREYA DORAN</t>
  </si>
  <si>
    <t>Shivelle Marshall</t>
  </si>
  <si>
    <t>Gracelyn Kendeck</t>
  </si>
  <si>
    <t>Enioluwa Awonogun</t>
  </si>
  <si>
    <t>Estelle Finikin</t>
  </si>
  <si>
    <t>Phoebe Kemp</t>
  </si>
  <si>
    <t>Freja Kargbo</t>
  </si>
  <si>
    <t>Imogen Wheeler</t>
  </si>
  <si>
    <t>LUCIA FORLIZZI</t>
  </si>
  <si>
    <t>AVA WARE</t>
  </si>
  <si>
    <t>MEGAN PIRIE</t>
  </si>
  <si>
    <t>Saray-Destiny Crosdale</t>
  </si>
  <si>
    <t>Atarah Kenton</t>
  </si>
  <si>
    <t>Kasey Johnson</t>
  </si>
  <si>
    <t>Erin Magill</t>
  </si>
  <si>
    <t>Melanie Osunde</t>
  </si>
  <si>
    <t>Gemma Rainsford</t>
  </si>
  <si>
    <t>Sophia Potter</t>
  </si>
  <si>
    <t>Tochi Davids</t>
  </si>
  <si>
    <t>Emilia Oles</t>
  </si>
  <si>
    <t>Gabriella Tcheukam</t>
  </si>
  <si>
    <t>Inessa-Renee Atta-Fynn</t>
  </si>
  <si>
    <t>Lily Webster</t>
  </si>
  <si>
    <t>Roxy Goacher</t>
  </si>
  <si>
    <t>Aida Palomares-Dominguez</t>
  </si>
  <si>
    <t>Nesreen Medjaoud</t>
  </si>
  <si>
    <t>Ines Maignan</t>
  </si>
  <si>
    <t>Emily King</t>
  </si>
  <si>
    <t>Lisette Matthews</t>
  </si>
  <si>
    <t>MIA JESSUP</t>
  </si>
  <si>
    <t>Claudia Longmire</t>
  </si>
  <si>
    <t>Beatrice Quaye</t>
  </si>
  <si>
    <t>Laila Morrell</t>
  </si>
  <si>
    <t>Florence Shade</t>
  </si>
  <si>
    <t>Charlotte Pelekani</t>
  </si>
  <si>
    <t>Darcey-Mae Booth</t>
  </si>
  <si>
    <t>Maia Morrell</t>
  </si>
  <si>
    <t>Annice Kemp</t>
  </si>
  <si>
    <t>Evelyn Friar</t>
  </si>
  <si>
    <t>HOLLY CALVERT</t>
  </si>
  <si>
    <t>Grace Sone</t>
  </si>
  <si>
    <t>Matilda Welsh</t>
  </si>
  <si>
    <t>Evelyn Bosoko</t>
  </si>
  <si>
    <t>Saray, Cassie, Gabbie, Shivelle</t>
  </si>
  <si>
    <t>Kelly, Atarah, Gabriella, Gracelyn</t>
  </si>
  <si>
    <t>Kasey, Tochi, Inessa, Lia</t>
  </si>
  <si>
    <t>D.Booth L.Webster E.Magill E.</t>
  </si>
  <si>
    <t>R.Higuchi P.Somers, E.Finnikin E.Olnes</t>
  </si>
  <si>
    <t>P.Kemp R.Goachee, L.Morrell, A.Kemp</t>
  </si>
  <si>
    <t>Florence Shade/Lisette Matthews/Freja Kargbo/Sophia Potter</t>
  </si>
  <si>
    <t>LUCIA FORLIZZI, FREYA DORAN, MIA JESSUP, AYESHA COLLINSON</t>
  </si>
  <si>
    <t>Helena, Ama, Ada, Kaia</t>
  </si>
  <si>
    <t xml:space="preserve">  Isla Hughes L.Jones G.Sone,C.Longmire </t>
  </si>
  <si>
    <t>Laura Pelekani/Evelyn Friar/Isabelle Stevens/Amelia Jeffers</t>
  </si>
  <si>
    <t>Shereece Miller</t>
  </si>
  <si>
    <t>Issy Stamp</t>
  </si>
  <si>
    <t>ELLA DANBY</t>
  </si>
  <si>
    <t>Rukiyah Apedo-Amah</t>
  </si>
  <si>
    <t>Rebecca Jones</t>
  </si>
  <si>
    <t>Lilly Woodward</t>
  </si>
  <si>
    <t>Isabelle Stevens</t>
  </si>
  <si>
    <t>Savannah Dyer</t>
  </si>
  <si>
    <t>Esme Ellen Taylor</t>
  </si>
  <si>
    <t>Eilidh Leishman</t>
  </si>
  <si>
    <t>Genevieve Lowe</t>
  </si>
  <si>
    <t>Tia Garrard</t>
  </si>
  <si>
    <t>Savannah Nyarko</t>
  </si>
  <si>
    <t>Bea Simpson</t>
  </si>
  <si>
    <t>Lily Cowen</t>
  </si>
  <si>
    <t>Sophie Hunnable</t>
  </si>
  <si>
    <t>Caitlyn Harvey</t>
  </si>
  <si>
    <t>Iris Osikoya</t>
  </si>
  <si>
    <t>Natasha Hambling</t>
  </si>
  <si>
    <t>Phoebe Smith</t>
  </si>
  <si>
    <t>Freya Moran</t>
  </si>
  <si>
    <t>Zoe Brown</t>
  </si>
  <si>
    <t>Amelia Rowbotham</t>
  </si>
  <si>
    <t>Kiara Duffy</t>
  </si>
  <si>
    <t>Lara Antar</t>
  </si>
  <si>
    <t>Lily Cowen, Genevieve Lowe, Amelia Rowbotham, Esme Ellen Taylor</t>
  </si>
  <si>
    <t>Lara Antar, Zoe Brown, Natasha Hambling, Phoebe Smith</t>
  </si>
  <si>
    <t>Molly Irwin</t>
  </si>
  <si>
    <t>Maeve Minielly</t>
  </si>
  <si>
    <t>Niamh Noble</t>
  </si>
  <si>
    <t>Lily Kitto</t>
  </si>
  <si>
    <t>Joshie Allan</t>
  </si>
  <si>
    <t>Ella Iannotti</t>
  </si>
  <si>
    <t>Leah Paulson</t>
  </si>
  <si>
    <t>Lottie HArvey</t>
  </si>
  <si>
    <t>Jamie Simons</t>
  </si>
  <si>
    <t xml:space="preserve">Emmie SHERWOOD WILLIAMS, Francesca WEAL, Jessica Gash,Jamie Simons </t>
  </si>
  <si>
    <t>Ziona Ofori, Maia Ekoku, Anxhelika Selfollari ,Abigail Evans.</t>
  </si>
  <si>
    <t>Sydney Hughes,Laura Manna ,Tianna Lamptey,Leona Birahinduka</t>
  </si>
  <si>
    <t>Lily-Rose Brown</t>
  </si>
  <si>
    <t>Lauren Barker</t>
  </si>
  <si>
    <t>Vivi Marshall</t>
  </si>
  <si>
    <t>Elmeiran Ahmad</t>
  </si>
  <si>
    <t>Ashanti Asiamah</t>
  </si>
  <si>
    <t>Bea Simpson, Kiara Duffy, Tia Garrard, Iris Osikoya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</si>
</sst>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sz val="12"/>
      <color indexed="8"/>
      <name val="Calibri"/>
      <family val="2"/>
    </font>
    <font>
      <b/>
      <sz val="16"/>
      <color indexed="8"/>
      <name val="Calibri"/>
      <family val="2"/>
    </font>
    <font>
      <b/>
      <sz val="12"/>
      <color indexed="8"/>
      <name val="Calibri"/>
      <family val="2"/>
    </font>
    <font>
      <sz val="10"/>
      <color indexed="8"/>
      <name val="Arial"/>
      <family val="2"/>
    </font>
    <font>
      <b/>
      <sz val="16"/>
      <color indexed="8"/>
      <name val="Arial"/>
      <family val="2"/>
    </font>
    <font>
      <b/>
      <sz val="12"/>
      <color indexed="8"/>
      <name val="Arial"/>
      <family val="2"/>
    </font>
    <font>
      <b/>
      <sz val="16"/>
      <name val="Arial"/>
      <family val="2"/>
    </font>
    <font>
      <sz val="9"/>
      <color indexed="81"/>
      <name val="Tahoma"/>
      <family val="2"/>
    </font>
    <font>
      <b/>
      <sz val="20"/>
      <name val="Arial"/>
      <family val="2"/>
    </font>
    <font>
      <b/>
      <sz val="10"/>
      <color indexed="8"/>
      <name val="Arial"/>
      <family val="2"/>
    </font>
    <font>
      <b/>
      <sz val="11"/>
      <color theme="1"/>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6"/>
      <color rgb="FFFF0000"/>
      <name val="Arial"/>
      <family val="2"/>
    </font>
    <font>
      <sz val="10"/>
      <color rgb="FFFF0000"/>
      <name val="Arial"/>
      <family val="2"/>
    </font>
    <font>
      <b/>
      <u/>
      <sz val="12"/>
      <color rgb="FFFF0000"/>
      <name val="Calibri"/>
      <family val="2"/>
      <scheme val="minor"/>
    </font>
    <font>
      <b/>
      <sz val="16"/>
      <color rgb="FFFF0000"/>
      <name val="Calibri"/>
      <family val="2"/>
    </font>
    <font>
      <u/>
      <sz val="11"/>
      <color theme="1"/>
      <name val="Calibri"/>
      <family val="2"/>
      <scheme val="minor"/>
    </font>
    <font>
      <b/>
      <u/>
      <sz val="11"/>
      <color theme="1"/>
      <name val="Calibri"/>
      <family val="2"/>
      <scheme val="minor"/>
    </font>
    <font>
      <sz val="8"/>
      <color theme="1"/>
      <name val="Calibri"/>
      <family val="2"/>
      <scheme val="minor"/>
    </font>
    <font>
      <sz val="11"/>
      <color theme="0" tint="-0.499984740745262"/>
      <name val="Calibri"/>
      <family val="2"/>
      <scheme val="minor"/>
    </font>
    <font>
      <b/>
      <sz val="11"/>
      <color rgb="FFFF0000"/>
      <name val="Calibri"/>
      <family val="2"/>
      <scheme val="minor"/>
    </font>
    <font>
      <b/>
      <i/>
      <u/>
      <sz val="11"/>
      <color theme="1"/>
      <name val="Calibri"/>
      <family val="2"/>
      <scheme val="minor"/>
    </font>
    <font>
      <b/>
      <u/>
      <sz val="12"/>
      <color theme="1"/>
      <name val="Calibri"/>
      <family val="2"/>
      <scheme val="minor"/>
    </font>
    <font>
      <b/>
      <sz val="11"/>
      <color indexed="8"/>
      <name val="Calibri"/>
      <family val="2"/>
      <scheme val="minor"/>
    </font>
    <font>
      <sz val="12"/>
      <color theme="1"/>
      <name val="Arial"/>
      <family val="2"/>
    </font>
    <font>
      <b/>
      <sz val="18"/>
      <color theme="1"/>
      <name val="Calibri"/>
      <family val="2"/>
      <scheme val="minor"/>
    </font>
    <font>
      <b/>
      <sz val="12"/>
      <color rgb="FFFF0000"/>
      <name val="Arial"/>
      <family val="2"/>
    </font>
    <font>
      <b/>
      <sz val="12"/>
      <color theme="1"/>
      <name val="Arial"/>
      <family val="2"/>
    </font>
    <font>
      <b/>
      <sz val="10"/>
      <color rgb="FFFF0000"/>
      <name val="Arial"/>
      <family val="2"/>
    </font>
    <font>
      <sz val="11"/>
      <name val="Calibri"/>
      <family val="2"/>
      <scheme val="minor"/>
    </font>
    <font>
      <strike/>
      <sz val="11"/>
      <color theme="1"/>
      <name val="Calibri"/>
      <family val="2"/>
      <scheme val="minor"/>
    </font>
    <font>
      <sz val="9"/>
      <color theme="1"/>
      <name val="Calibri"/>
      <family val="2"/>
      <scheme val="minor"/>
    </font>
    <font>
      <b/>
      <sz val="14"/>
      <color indexed="8"/>
      <name val="Arial"/>
      <family val="2"/>
    </font>
    <font>
      <b/>
      <sz val="14"/>
      <color rgb="FFFF0000"/>
      <name val="Arial"/>
      <family val="2"/>
    </font>
    <font>
      <sz val="14"/>
      <color indexed="8"/>
      <name val="Arial"/>
      <family val="2"/>
    </font>
    <font>
      <sz val="14"/>
      <color rgb="FFFF0000"/>
      <name val="Arial"/>
      <family val="2"/>
    </font>
    <font>
      <b/>
      <u/>
      <sz val="11"/>
      <color indexed="8"/>
      <name val="Calibri"/>
      <family val="2"/>
    </font>
    <font>
      <sz val="10"/>
      <name val="Arial"/>
      <family val="2"/>
    </font>
    <font>
      <b/>
      <sz val="14"/>
      <color rgb="FF00B0F0"/>
      <name val="Calibri"/>
      <family val="2"/>
      <scheme val="minor"/>
    </font>
    <font>
      <u/>
      <sz val="11"/>
      <color theme="0"/>
      <name val="Calibri"/>
      <family val="2"/>
      <scheme val="minor"/>
    </font>
    <font>
      <sz val="6"/>
      <color theme="1"/>
      <name val="Calibri"/>
      <family val="2"/>
      <scheme val="minor"/>
    </font>
    <font>
      <sz val="7"/>
      <color theme="1"/>
      <name val="Calibri"/>
      <family val="2"/>
      <scheme val="minor"/>
    </font>
    <font>
      <b/>
      <sz val="11"/>
      <name val="Calibri"/>
      <family val="2"/>
      <scheme val="minor"/>
    </font>
    <font>
      <sz val="10"/>
      <color theme="1"/>
      <name val="Calibri"/>
      <family val="2"/>
      <scheme val="minor"/>
    </font>
    <font>
      <b/>
      <sz val="16"/>
      <color theme="1"/>
      <name val="Calibri"/>
      <family val="2"/>
      <scheme val="minor"/>
    </font>
    <font>
      <sz val="8"/>
      <name val="Calibri"/>
      <family val="2"/>
      <scheme val="minor"/>
    </font>
    <font>
      <b/>
      <u/>
      <sz val="18"/>
      <color theme="1"/>
      <name val="Calibri"/>
      <family val="2"/>
      <scheme val="minor"/>
    </font>
    <font>
      <sz val="8"/>
      <color rgb="FF000000"/>
      <name val="Calibri"/>
      <family val="2"/>
      <scheme val="minor"/>
    </font>
  </fonts>
  <fills count="12">
    <fill>
      <patternFill patternType="none"/>
    </fill>
    <fill>
      <patternFill patternType="gray125"/>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C0C0C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rgb="FFFF5050"/>
        <bgColor indexed="64"/>
      </patternFill>
    </fill>
  </fills>
  <borders count="106">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dashed">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ashed">
        <color auto="1"/>
      </right>
      <top style="thin">
        <color auto="1"/>
      </top>
      <bottom style="medium">
        <color indexed="64"/>
      </bottom>
      <diagonal/>
    </border>
    <border>
      <left style="dashed">
        <color auto="1"/>
      </left>
      <right style="dashed">
        <color auto="1"/>
      </right>
      <top style="thin">
        <color auto="1"/>
      </top>
      <bottom style="medium">
        <color indexed="64"/>
      </bottom>
      <diagonal/>
    </border>
    <border>
      <left style="dashed">
        <color auto="1"/>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top style="medium">
        <color indexed="64"/>
      </top>
      <bottom style="thin">
        <color auto="1"/>
      </bottom>
      <diagonal/>
    </border>
    <border>
      <left/>
      <right/>
      <top/>
      <bottom style="thin">
        <color indexed="64"/>
      </bottom>
      <diagonal/>
    </border>
    <border>
      <left/>
      <right style="thin">
        <color indexed="64"/>
      </right>
      <top style="thin">
        <color indexed="64"/>
      </top>
      <bottom style="thin">
        <color indexed="64"/>
      </bottom>
      <diagonal/>
    </border>
    <border>
      <left/>
      <right style="dashed">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auto="1"/>
      </bottom>
      <diagonal/>
    </border>
    <border>
      <left/>
      <right style="dashed">
        <color auto="1"/>
      </right>
      <top style="thin">
        <color auto="1"/>
      </top>
      <bottom style="medium">
        <color indexed="64"/>
      </bottom>
      <diagonal/>
    </border>
    <border>
      <left/>
      <right style="medium">
        <color indexed="64"/>
      </right>
      <top style="thick">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bottom/>
      <diagonal/>
    </border>
    <border>
      <left style="medium">
        <color indexed="64"/>
      </left>
      <right style="thick">
        <color indexed="64"/>
      </right>
      <top/>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ck">
        <color indexed="64"/>
      </right>
      <top style="thin">
        <color indexed="64"/>
      </top>
      <bottom style="thick">
        <color indexed="64"/>
      </bottom>
      <diagonal/>
    </border>
  </borders>
  <cellStyleXfs count="2">
    <xf numFmtId="0" fontId="0" fillId="0" borderId="0"/>
    <xf numFmtId="0" fontId="42" fillId="0" borderId="0"/>
  </cellStyleXfs>
  <cellXfs count="443">
    <xf numFmtId="0" fontId="0" fillId="0" borderId="0" xfId="0"/>
    <xf numFmtId="0" fontId="0" fillId="0" borderId="0" xfId="0" applyAlignment="1">
      <alignment horizontal="center"/>
    </xf>
    <xf numFmtId="0" fontId="13" fillId="0" borderId="0" xfId="0" applyFont="1" applyAlignment="1">
      <alignment horizontal="center"/>
    </xf>
    <xf numFmtId="0" fontId="14" fillId="0" borderId="0" xfId="0" applyFont="1"/>
    <xf numFmtId="0" fontId="11" fillId="0" borderId="0" xfId="0" applyFont="1"/>
    <xf numFmtId="0" fontId="14" fillId="0" borderId="1" xfId="0" applyFont="1" applyBorder="1"/>
    <xf numFmtId="0" fontId="0" fillId="0" borderId="2" xfId="0" applyBorder="1"/>
    <xf numFmtId="0" fontId="0" fillId="0" borderId="3" xfId="0" applyBorder="1"/>
    <xf numFmtId="0" fontId="14" fillId="0" borderId="4" xfId="0" applyFont="1" applyBorder="1"/>
    <xf numFmtId="0" fontId="0" fillId="0" borderId="5" xfId="0" applyBorder="1"/>
    <xf numFmtId="0" fontId="0" fillId="0" borderId="6" xfId="0" applyBorder="1"/>
    <xf numFmtId="0" fontId="14" fillId="0" borderId="7" xfId="0" applyFont="1" applyBorder="1"/>
    <xf numFmtId="0" fontId="0" fillId="0" borderId="8" xfId="0" applyBorder="1"/>
    <xf numFmtId="0" fontId="0" fillId="0" borderId="9" xfId="0" applyBorder="1"/>
    <xf numFmtId="0" fontId="15" fillId="0" borderId="10" xfId="0" applyFont="1" applyBorder="1" applyAlignment="1">
      <alignment horizontal="center"/>
    </xf>
    <xf numFmtId="0" fontId="0" fillId="0" borderId="11" xfId="0" applyBorder="1"/>
    <xf numFmtId="0" fontId="15" fillId="0" borderId="12" xfId="0" applyFont="1" applyBorder="1" applyAlignment="1">
      <alignment horizontal="center"/>
    </xf>
    <xf numFmtId="0" fontId="11" fillId="0" borderId="0" xfId="0" applyFont="1" applyAlignment="1">
      <alignment horizontal="center"/>
    </xf>
    <xf numFmtId="0" fontId="0" fillId="3" borderId="0" xfId="0" applyFill="1"/>
    <xf numFmtId="0" fontId="0" fillId="0" borderId="13" xfId="0" applyBorder="1"/>
    <xf numFmtId="0" fontId="0" fillId="0" borderId="14" xfId="0" applyBorder="1"/>
    <xf numFmtId="0" fontId="0" fillId="0" borderId="15" xfId="0" applyBorder="1"/>
    <xf numFmtId="0" fontId="0" fillId="0" borderId="16" xfId="0" applyBorder="1"/>
    <xf numFmtId="0" fontId="0" fillId="0" borderId="2" xfId="0" applyBorder="1" applyProtection="1">
      <protection locked="0"/>
    </xf>
    <xf numFmtId="0" fontId="0" fillId="0" borderId="0" xfId="0" applyProtection="1">
      <protection locked="0"/>
    </xf>
    <xf numFmtId="0" fontId="0" fillId="4" borderId="2" xfId="0" applyFill="1" applyBorder="1"/>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3" borderId="0" xfId="0" applyFill="1" applyProtection="1">
      <protection locked="0"/>
    </xf>
    <xf numFmtId="0" fontId="0" fillId="3" borderId="2" xfId="0" applyFill="1" applyBorder="1" applyProtection="1">
      <protection locked="0"/>
    </xf>
    <xf numFmtId="0" fontId="0" fillId="0" borderId="0" xfId="0" applyAlignment="1">
      <alignment vertical="center"/>
    </xf>
    <xf numFmtId="0" fontId="2" fillId="0" borderId="0" xfId="0" applyFont="1" applyAlignment="1">
      <alignment horizontal="center" vertical="center"/>
    </xf>
    <xf numFmtId="0" fontId="0" fillId="0" borderId="0" xfId="0" applyAlignment="1" applyProtection="1">
      <alignment vertical="top"/>
      <protection locked="0"/>
    </xf>
    <xf numFmtId="0" fontId="4" fillId="0" borderId="20" xfId="0" applyFont="1" applyBorder="1" applyAlignment="1">
      <alignment horizontal="center"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5" fillId="0" borderId="22" xfId="0" applyFont="1" applyBorder="1" applyAlignment="1">
      <alignment horizontal="center" vertical="center" wrapText="1"/>
    </xf>
    <xf numFmtId="0" fontId="4" fillId="0" borderId="22" xfId="0" applyFont="1" applyBorder="1" applyAlignment="1">
      <alignment vertical="top" wrapText="1"/>
    </xf>
    <xf numFmtId="0" fontId="4" fillId="0" borderId="22" xfId="0" applyFont="1" applyBorder="1" applyAlignment="1">
      <alignment horizontal="center" vertical="center" wrapText="1"/>
    </xf>
    <xf numFmtId="0" fontId="0" fillId="0" borderId="23" xfId="0" applyBorder="1"/>
    <xf numFmtId="0" fontId="2" fillId="0" borderId="24" xfId="0" applyFont="1" applyBorder="1" applyAlignment="1">
      <alignment horizontal="center" vertical="center"/>
    </xf>
    <xf numFmtId="0" fontId="0" fillId="0" borderId="25" xfId="0" applyBorder="1"/>
    <xf numFmtId="0" fontId="0" fillId="0" borderId="26" xfId="0" applyBorder="1"/>
    <xf numFmtId="0" fontId="0" fillId="0" borderId="26" xfId="0" applyBorder="1" applyAlignment="1">
      <alignment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4" fillId="0" borderId="20" xfId="0" applyFont="1" applyBorder="1" applyAlignment="1" applyProtection="1">
      <alignment horizontal="center" vertical="top" wrapText="1"/>
      <protection locked="0"/>
    </xf>
    <xf numFmtId="0" fontId="4" fillId="0" borderId="20" xfId="0" applyFont="1" applyBorder="1" applyAlignment="1" applyProtection="1">
      <alignment horizontal="center" vertical="center" wrapText="1"/>
      <protection locked="0"/>
    </xf>
    <xf numFmtId="0" fontId="12" fillId="0" borderId="0" xfId="0" applyFont="1" applyProtection="1">
      <protection locked="0"/>
    </xf>
    <xf numFmtId="0" fontId="17" fillId="2" borderId="20" xfId="0" applyFont="1" applyFill="1" applyBorder="1" applyAlignment="1" applyProtection="1">
      <alignment horizontal="center" vertical="center" wrapText="1"/>
      <protection locked="0"/>
    </xf>
    <xf numFmtId="0" fontId="6" fillId="0" borderId="21" xfId="0" applyFont="1" applyBorder="1" applyAlignment="1">
      <alignment horizontal="center" vertical="top" wrapText="1"/>
    </xf>
    <xf numFmtId="0" fontId="18" fillId="0" borderId="22" xfId="0" applyFont="1" applyBorder="1" applyAlignment="1">
      <alignment vertical="top" wrapText="1"/>
    </xf>
    <xf numFmtId="0" fontId="18" fillId="0" borderId="22" xfId="0" applyFont="1" applyBorder="1" applyAlignment="1">
      <alignment horizontal="center" vertical="center" wrapText="1"/>
    </xf>
    <xf numFmtId="0" fontId="17" fillId="0" borderId="22" xfId="0" applyFont="1" applyBorder="1" applyAlignment="1">
      <alignment horizontal="center" vertical="center" wrapText="1"/>
    </xf>
    <xf numFmtId="0" fontId="2" fillId="0" borderId="27" xfId="0" applyFont="1" applyBorder="1" applyAlignment="1">
      <alignment horizontal="center" vertical="center"/>
    </xf>
    <xf numFmtId="0" fontId="19" fillId="0" borderId="27" xfId="0" applyFont="1" applyBorder="1" applyAlignment="1">
      <alignment horizontal="left" vertical="center"/>
    </xf>
    <xf numFmtId="0" fontId="20" fillId="0" borderId="0" xfId="0" applyFont="1" applyAlignment="1">
      <alignment horizontal="center" vertical="center"/>
    </xf>
    <xf numFmtId="0" fontId="21" fillId="0" borderId="0" xfId="0" applyFont="1" applyProtection="1">
      <protection locked="0"/>
    </xf>
    <xf numFmtId="0" fontId="22" fillId="0" borderId="0" xfId="0" applyFont="1"/>
    <xf numFmtId="0" fontId="22" fillId="0" borderId="0" xfId="0" applyFont="1" applyAlignment="1">
      <alignment horizontal="right"/>
    </xf>
    <xf numFmtId="0" fontId="23" fillId="0" borderId="0" xfId="0" applyFont="1"/>
    <xf numFmtId="0" fontId="5" fillId="0" borderId="20" xfId="0" applyFont="1" applyBorder="1" applyAlignment="1">
      <alignment horizontal="center" vertical="center" wrapText="1"/>
    </xf>
    <xf numFmtId="0" fontId="0" fillId="5" borderId="28" xfId="0" applyFill="1" applyBorder="1"/>
    <xf numFmtId="0" fontId="16" fillId="0" borderId="0" xfId="0" applyFont="1"/>
    <xf numFmtId="0" fontId="0" fillId="5" borderId="8" xfId="0" applyFill="1" applyBorder="1"/>
    <xf numFmtId="0" fontId="5"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vertical="top"/>
    </xf>
    <xf numFmtId="0" fontId="25" fillId="0" borderId="0" xfId="0" applyFont="1" applyAlignment="1">
      <alignment vertical="top"/>
    </xf>
    <xf numFmtId="0" fontId="0" fillId="6" borderId="2" xfId="0" applyFill="1" applyBorder="1" applyProtection="1">
      <protection locked="0"/>
    </xf>
    <xf numFmtId="0" fontId="0" fillId="6" borderId="2" xfId="0" applyFill="1" applyBorder="1"/>
    <xf numFmtId="0" fontId="11" fillId="4" borderId="2" xfId="0" applyFont="1" applyFill="1" applyBorder="1" applyAlignment="1">
      <alignment horizontal="center"/>
    </xf>
    <xf numFmtId="0" fontId="0" fillId="0" borderId="30" xfId="0" applyBorder="1"/>
    <xf numFmtId="0" fontId="4" fillId="0" borderId="21" xfId="0" applyFont="1" applyBorder="1" applyAlignment="1" applyProtection="1">
      <alignment horizontal="center" vertical="top" wrapText="1"/>
      <protection locked="0"/>
    </xf>
    <xf numFmtId="0" fontId="4" fillId="0" borderId="21" xfId="0" applyFont="1" applyBorder="1" applyAlignment="1" applyProtection="1">
      <alignment horizontal="center" vertical="center" wrapText="1"/>
      <protection locked="0"/>
    </xf>
    <xf numFmtId="0" fontId="9" fillId="0" borderId="32" xfId="0" applyFont="1" applyBorder="1" applyAlignment="1">
      <alignment horizontal="right" vertical="top" wrapText="1"/>
    </xf>
    <xf numFmtId="0" fontId="27" fillId="0" borderId="31" xfId="0" applyFont="1" applyBorder="1" applyAlignment="1">
      <alignment horizontal="center" vertical="center"/>
    </xf>
    <xf numFmtId="0" fontId="0" fillId="0" borderId="27" xfId="0" applyBorder="1"/>
    <xf numFmtId="0" fontId="0" fillId="0" borderId="27" xfId="0" applyBorder="1" applyAlignment="1">
      <alignment vertical="center"/>
    </xf>
    <xf numFmtId="0" fontId="20" fillId="0" borderId="27" xfId="0" applyFont="1" applyBorder="1" applyAlignment="1">
      <alignment horizontal="center" vertical="center"/>
    </xf>
    <xf numFmtId="0" fontId="2" fillId="0" borderId="33" xfId="0" applyFont="1" applyBorder="1" applyAlignment="1">
      <alignment horizontal="center" vertical="center"/>
    </xf>
    <xf numFmtId="0" fontId="0" fillId="0" borderId="8" xfId="0" applyBorder="1" applyProtection="1">
      <protection locked="0"/>
    </xf>
    <xf numFmtId="0" fontId="0" fillId="0" borderId="28" xfId="0" applyBorder="1" applyProtection="1">
      <protection locked="0"/>
    </xf>
    <xf numFmtId="0" fontId="14" fillId="0" borderId="0" xfId="0" applyFont="1" applyProtection="1">
      <protection locked="0"/>
    </xf>
    <xf numFmtId="0" fontId="13" fillId="0" borderId="0" xfId="0" applyFont="1" applyAlignment="1" applyProtection="1">
      <alignment horizontal="center"/>
      <protection locked="0"/>
    </xf>
    <xf numFmtId="0" fontId="28" fillId="0" borderId="0" xfId="0" applyFont="1" applyAlignment="1" applyProtection="1">
      <alignment horizontal="right"/>
      <protection locked="0"/>
    </xf>
    <xf numFmtId="0" fontId="16" fillId="0" borderId="0" xfId="0" applyFont="1" applyProtection="1">
      <protection locked="0"/>
    </xf>
    <xf numFmtId="0" fontId="11" fillId="0" borderId="0" xfId="0" applyFont="1" applyProtection="1">
      <protection locked="0"/>
    </xf>
    <xf numFmtId="0" fontId="29" fillId="0" borderId="0" xfId="0" applyFont="1" applyAlignment="1">
      <alignment vertical="center"/>
    </xf>
    <xf numFmtId="0" fontId="30" fillId="0" borderId="0" xfId="0" applyFont="1" applyAlignment="1">
      <alignment horizontal="left" vertical="top"/>
    </xf>
    <xf numFmtId="0" fontId="20" fillId="0" borderId="0" xfId="0" applyFont="1" applyAlignment="1">
      <alignment horizontal="left" vertical="top"/>
    </xf>
    <xf numFmtId="0" fontId="6" fillId="0" borderId="32" xfId="0" applyFont="1" applyBorder="1" applyAlignment="1">
      <alignment vertical="top" wrapText="1"/>
    </xf>
    <xf numFmtId="0" fontId="31" fillId="0" borderId="32" xfId="0" applyFont="1" applyBorder="1" applyAlignment="1">
      <alignment vertical="top" wrapText="1"/>
    </xf>
    <xf numFmtId="0" fontId="32" fillId="7" borderId="35" xfId="0" applyFont="1" applyFill="1" applyBorder="1" applyAlignment="1">
      <alignment vertical="center" wrapText="1"/>
    </xf>
    <xf numFmtId="0" fontId="29" fillId="0" borderId="32" xfId="0" applyFont="1" applyBorder="1" applyAlignment="1">
      <alignment horizontal="right" vertical="center" wrapText="1"/>
    </xf>
    <xf numFmtId="0" fontId="32" fillId="0" borderId="22" xfId="0" applyFont="1" applyBorder="1" applyAlignment="1">
      <alignment vertical="center" wrapText="1"/>
    </xf>
    <xf numFmtId="0" fontId="29" fillId="0" borderId="22" xfId="0" applyFont="1" applyBorder="1" applyAlignment="1">
      <alignment vertical="center" wrapText="1"/>
    </xf>
    <xf numFmtId="0" fontId="29" fillId="0" borderId="32" xfId="0" applyFont="1" applyBorder="1" applyAlignment="1">
      <alignment vertical="center" wrapText="1"/>
    </xf>
    <xf numFmtId="0" fontId="32" fillId="0" borderId="32" xfId="0" applyFont="1" applyBorder="1" applyAlignment="1">
      <alignment vertical="center" wrapText="1"/>
    </xf>
    <xf numFmtId="0" fontId="32" fillId="7" borderId="20" xfId="0" applyFont="1" applyFill="1" applyBorder="1" applyAlignment="1">
      <alignment horizontal="center" vertical="center" wrapText="1"/>
    </xf>
    <xf numFmtId="0" fontId="11" fillId="0" borderId="36" xfId="0" applyFont="1" applyBorder="1" applyAlignment="1">
      <alignment horizontal="center"/>
    </xf>
    <xf numFmtId="0" fontId="11" fillId="0" borderId="37" xfId="0" applyFont="1" applyBorder="1" applyAlignment="1">
      <alignment horizontal="center"/>
    </xf>
    <xf numFmtId="0" fontId="0" fillId="0" borderId="37" xfId="0" applyBorder="1"/>
    <xf numFmtId="0" fontId="0" fillId="0" borderId="38" xfId="0" applyBorder="1" applyAlignment="1">
      <alignment horizontal="center"/>
    </xf>
    <xf numFmtId="0" fontId="11" fillId="0" borderId="26" xfId="0" applyFont="1" applyBorder="1" applyAlignment="1">
      <alignment horizontal="left" vertical="top" wrapText="1"/>
    </xf>
    <xf numFmtId="0" fontId="32" fillId="7" borderId="25" xfId="0" applyFont="1" applyFill="1" applyBorder="1" applyAlignment="1">
      <alignment vertical="center" wrapText="1"/>
    </xf>
    <xf numFmtId="0" fontId="32" fillId="7" borderId="22" xfId="0" applyFont="1" applyFill="1" applyBorder="1" applyAlignment="1">
      <alignment horizontal="center" vertical="center" wrapText="1"/>
    </xf>
    <xf numFmtId="0" fontId="32" fillId="7" borderId="22" xfId="0" applyFont="1" applyFill="1" applyBorder="1" applyAlignment="1">
      <alignment vertical="center" wrapText="1"/>
    </xf>
    <xf numFmtId="0" fontId="14" fillId="0" borderId="39" xfId="0" applyFont="1" applyBorder="1"/>
    <xf numFmtId="0" fontId="0" fillId="0" borderId="40" xfId="0" applyBorder="1" applyAlignment="1">
      <alignment horizontal="right"/>
    </xf>
    <xf numFmtId="0" fontId="14" fillId="0" borderId="42" xfId="0" applyFont="1" applyBorder="1"/>
    <xf numFmtId="0" fontId="14" fillId="0" borderId="42" xfId="0" applyFont="1" applyBorder="1" applyAlignment="1">
      <alignment vertical="top"/>
    </xf>
    <xf numFmtId="0" fontId="0" fillId="0" borderId="40" xfId="0" applyBorder="1" applyAlignment="1">
      <alignment horizontal="right" vertical="center"/>
    </xf>
    <xf numFmtId="0" fontId="0" fillId="5" borderId="44" xfId="0" applyFill="1" applyBorder="1"/>
    <xf numFmtId="0" fontId="11" fillId="0" borderId="46" xfId="0" applyFont="1" applyBorder="1" applyProtection="1">
      <protection locked="0"/>
    </xf>
    <xf numFmtId="0" fontId="11" fillId="0" borderId="47" xfId="0" applyFont="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11" fillId="0" borderId="49" xfId="0" applyFont="1" applyBorder="1" applyProtection="1">
      <protection locked="0"/>
    </xf>
    <xf numFmtId="0" fontId="0" fillId="0" borderId="50" xfId="0" applyBorder="1" applyProtection="1">
      <protection locked="0"/>
    </xf>
    <xf numFmtId="0" fontId="0" fillId="0" borderId="51" xfId="0" applyBorder="1" applyProtection="1">
      <protection locked="0"/>
    </xf>
    <xf numFmtId="0" fontId="0" fillId="0" borderId="52" xfId="0" applyBorder="1" applyProtection="1">
      <protection locked="0"/>
    </xf>
    <xf numFmtId="0" fontId="0" fillId="0" borderId="53" xfId="0" applyBorder="1" applyProtection="1">
      <protection locked="0"/>
    </xf>
    <xf numFmtId="0" fontId="0" fillId="0" borderId="54" xfId="0" applyBorder="1" applyProtection="1">
      <protection locked="0"/>
    </xf>
    <xf numFmtId="0" fontId="11" fillId="0" borderId="26" xfId="0" applyFont="1" applyBorder="1" applyAlignment="1" applyProtection="1">
      <alignment horizontal="left" vertical="top" wrapText="1"/>
      <protection locked="0"/>
    </xf>
    <xf numFmtId="0" fontId="33" fillId="0" borderId="20" xfId="0" applyFont="1" applyBorder="1" applyAlignment="1" applyProtection="1">
      <alignment horizontal="center" vertical="top" wrapText="1"/>
      <protection locked="0"/>
    </xf>
    <xf numFmtId="0" fontId="10" fillId="0" borderId="21" xfId="0" applyFont="1" applyBorder="1" applyAlignment="1" applyProtection="1">
      <alignment horizontal="center" vertical="top" wrapText="1"/>
      <protection locked="0"/>
    </xf>
    <xf numFmtId="0" fontId="17" fillId="2" borderId="20" xfId="0" quotePrefix="1" applyFont="1" applyFill="1" applyBorder="1" applyAlignment="1" applyProtection="1">
      <alignment horizontal="center" vertical="center" wrapText="1"/>
      <protection locked="0"/>
    </xf>
    <xf numFmtId="0" fontId="0" fillId="4" borderId="0" xfId="0" applyFill="1" applyAlignment="1" applyProtection="1">
      <alignment horizontal="right"/>
      <protection locked="0"/>
    </xf>
    <xf numFmtId="0" fontId="34" fillId="0" borderId="0" xfId="0" applyFont="1"/>
    <xf numFmtId="0" fontId="0" fillId="0" borderId="39" xfId="0" applyBorder="1"/>
    <xf numFmtId="0" fontId="0" fillId="0" borderId="42" xfId="0" applyBorder="1"/>
    <xf numFmtId="0" fontId="0" fillId="0" borderId="42" xfId="0" applyBorder="1" applyAlignment="1">
      <alignment vertical="top"/>
    </xf>
    <xf numFmtId="0" fontId="0" fillId="4" borderId="0" xfId="0" applyFill="1"/>
    <xf numFmtId="0" fontId="0" fillId="0" borderId="33" xfId="0" applyBorder="1"/>
    <xf numFmtId="0" fontId="0" fillId="0" borderId="24" xfId="0" applyBorder="1"/>
    <xf numFmtId="0" fontId="11" fillId="4" borderId="25" xfId="0" applyFont="1" applyFill="1" applyBorder="1" applyAlignment="1">
      <alignment horizontal="center"/>
    </xf>
    <xf numFmtId="0" fontId="11" fillId="4" borderId="26" xfId="0" applyFont="1" applyFill="1" applyBorder="1" applyAlignment="1">
      <alignment horizontal="center"/>
    </xf>
    <xf numFmtId="0" fontId="11" fillId="0" borderId="25" xfId="0" applyFont="1" applyBorder="1" applyAlignment="1">
      <alignment horizontal="center"/>
    </xf>
    <xf numFmtId="0" fontId="11" fillId="0" borderId="26" xfId="0" applyFont="1" applyBorder="1" applyAlignment="1">
      <alignment horizontal="center"/>
    </xf>
    <xf numFmtId="0" fontId="11" fillId="0" borderId="22" xfId="0" applyFont="1" applyBorder="1" applyAlignment="1">
      <alignment horizontal="center"/>
    </xf>
    <xf numFmtId="0" fontId="22" fillId="4" borderId="31" xfId="0" applyFont="1" applyFill="1" applyBorder="1"/>
    <xf numFmtId="0" fontId="22" fillId="4" borderId="27" xfId="0" applyFont="1" applyFill="1" applyBorder="1"/>
    <xf numFmtId="0" fontId="22" fillId="0" borderId="31" xfId="0" applyFont="1" applyBorder="1"/>
    <xf numFmtId="0" fontId="22" fillId="0" borderId="27" xfId="0" applyFont="1" applyBorder="1"/>
    <xf numFmtId="0" fontId="22" fillId="0" borderId="33" xfId="0" applyFont="1" applyBorder="1"/>
    <xf numFmtId="0" fontId="35" fillId="0" borderId="0" xfId="0" applyFont="1"/>
    <xf numFmtId="0" fontId="0" fillId="0" borderId="0" xfId="0" applyAlignment="1">
      <alignment horizontal="left"/>
    </xf>
    <xf numFmtId="0" fontId="21" fillId="0" borderId="0" xfId="0" applyFont="1"/>
    <xf numFmtId="0" fontId="22" fillId="0" borderId="0" xfId="0" applyFont="1" applyAlignment="1">
      <alignment horizontal="center"/>
    </xf>
    <xf numFmtId="0" fontId="0" fillId="0" borderId="0" xfId="0" applyAlignment="1" applyProtection="1">
      <alignment horizontal="center"/>
      <protection locked="0"/>
    </xf>
    <xf numFmtId="0" fontId="0" fillId="0" borderId="18" xfId="0" applyBorder="1"/>
    <xf numFmtId="0" fontId="0" fillId="8" borderId="19" xfId="0" applyFill="1" applyBorder="1" applyProtection="1">
      <protection locked="0"/>
    </xf>
    <xf numFmtId="0" fontId="0" fillId="8" borderId="18" xfId="0" applyFill="1" applyBorder="1" applyProtection="1">
      <protection locked="0"/>
    </xf>
    <xf numFmtId="0" fontId="0" fillId="8" borderId="2" xfId="0" applyFill="1" applyBorder="1" applyProtection="1">
      <protection locked="0"/>
    </xf>
    <xf numFmtId="0" fontId="36" fillId="0" borderId="0" xfId="0" applyFont="1"/>
    <xf numFmtId="0" fontId="23" fillId="4" borderId="0" xfId="0" applyFont="1" applyFill="1" applyProtection="1">
      <protection locked="0"/>
    </xf>
    <xf numFmtId="0" fontId="23" fillId="0" borderId="23" xfId="0" applyFont="1" applyBorder="1" applyProtection="1">
      <protection locked="0"/>
    </xf>
    <xf numFmtId="0" fontId="23" fillId="0" borderId="0" xfId="0" applyFont="1" applyProtection="1">
      <protection locked="0"/>
    </xf>
    <xf numFmtId="0" fontId="23" fillId="0" borderId="24" xfId="0" applyFont="1" applyBorder="1" applyProtection="1">
      <protection locked="0"/>
    </xf>
    <xf numFmtId="0" fontId="23" fillId="4" borderId="26" xfId="0" applyFont="1" applyFill="1" applyBorder="1" applyProtection="1">
      <protection locked="0"/>
    </xf>
    <xf numFmtId="0" fontId="23" fillId="0" borderId="25" xfId="0" applyFont="1" applyBorder="1" applyProtection="1">
      <protection locked="0"/>
    </xf>
    <xf numFmtId="0" fontId="23" fillId="0" borderId="26" xfId="0" applyFont="1" applyBorder="1" applyProtection="1">
      <protection locked="0"/>
    </xf>
    <xf numFmtId="0" fontId="23" fillId="0" borderId="22" xfId="0" applyFont="1" applyBorder="1" applyProtection="1">
      <protection locked="0"/>
    </xf>
    <xf numFmtId="0" fontId="37" fillId="0" borderId="22" xfId="0" applyFont="1" applyBorder="1" applyAlignment="1">
      <alignment horizontal="center" vertical="center" wrapText="1"/>
    </xf>
    <xf numFmtId="0" fontId="38" fillId="0" borderId="22" xfId="0" applyFont="1" applyBorder="1" applyAlignment="1">
      <alignment horizontal="center" vertical="center" wrapText="1"/>
    </xf>
    <xf numFmtId="0" fontId="39" fillId="0" borderId="22" xfId="0" applyFont="1" applyBorder="1" applyAlignment="1">
      <alignment horizontal="center" vertical="center" wrapText="1"/>
    </xf>
    <xf numFmtId="0" fontId="40" fillId="0" borderId="22" xfId="0" applyFont="1" applyBorder="1" applyAlignment="1">
      <alignment horizontal="center" vertical="center" wrapText="1"/>
    </xf>
    <xf numFmtId="0" fontId="12" fillId="0" borderId="0" xfId="0" applyFont="1"/>
    <xf numFmtId="0" fontId="0" fillId="0" borderId="0" xfId="0" applyFill="1" applyAlignment="1">
      <alignment horizontal="right"/>
    </xf>
    <xf numFmtId="0" fontId="0" fillId="0" borderId="0" xfId="0" applyFill="1"/>
    <xf numFmtId="0" fontId="0" fillId="0" borderId="0" xfId="0" applyFill="1" applyAlignment="1" applyProtection="1">
      <alignment horizontal="right"/>
      <protection locked="0"/>
    </xf>
    <xf numFmtId="0" fontId="0" fillId="0" borderId="0" xfId="0" applyFill="1" applyProtection="1">
      <protection locked="0"/>
    </xf>
    <xf numFmtId="0" fontId="0" fillId="9" borderId="0" xfId="0" applyFill="1"/>
    <xf numFmtId="0" fontId="26" fillId="9" borderId="0" xfId="0" applyFont="1" applyFill="1"/>
    <xf numFmtId="0" fontId="29" fillId="9" borderId="0" xfId="0" applyFont="1" applyFill="1" applyAlignment="1">
      <alignment vertical="center"/>
    </xf>
    <xf numFmtId="0" fontId="0" fillId="9" borderId="0" xfId="0" applyFill="1" applyAlignment="1">
      <alignment horizontal="left"/>
    </xf>
    <xf numFmtId="164" fontId="0" fillId="0" borderId="18" xfId="0" applyNumberFormat="1" applyBorder="1" applyProtection="1">
      <protection locked="0"/>
    </xf>
    <xf numFmtId="47" fontId="0" fillId="0" borderId="18" xfId="0" applyNumberFormat="1" applyBorder="1" applyProtection="1">
      <protection locked="0"/>
    </xf>
    <xf numFmtId="2" fontId="0" fillId="3" borderId="0" xfId="0" applyNumberFormat="1" applyFill="1" applyProtection="1">
      <protection locked="0"/>
    </xf>
    <xf numFmtId="0" fontId="15" fillId="4" borderId="0" xfId="0" applyFont="1" applyFill="1"/>
    <xf numFmtId="0" fontId="0" fillId="0" borderId="30" xfId="0" applyBorder="1" applyProtection="1">
      <protection locked="0"/>
    </xf>
    <xf numFmtId="0" fontId="23" fillId="0" borderId="0" xfId="0" applyFont="1" applyFill="1"/>
    <xf numFmtId="0" fontId="0" fillId="0" borderId="0" xfId="0" applyProtection="1"/>
    <xf numFmtId="0" fontId="7" fillId="2" borderId="21"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43" fillId="0" borderId="0" xfId="0" applyFont="1" applyAlignment="1" applyProtection="1">
      <alignment horizontal="center" vertical="center"/>
      <protection locked="0"/>
    </xf>
    <xf numFmtId="0" fontId="0" fillId="3" borderId="18" xfId="0" applyFill="1" applyBorder="1" applyProtection="1">
      <protection locked="0"/>
    </xf>
    <xf numFmtId="0" fontId="0" fillId="5" borderId="45" xfId="0" applyFill="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5" borderId="28" xfId="0" applyFill="1" applyBorder="1" applyAlignment="1">
      <alignment vertical="top" wrapText="1"/>
    </xf>
    <xf numFmtId="0" fontId="0" fillId="5" borderId="8" xfId="0" applyFill="1" applyBorder="1" applyAlignment="1">
      <alignment vertical="top" wrapText="1"/>
    </xf>
    <xf numFmtId="0" fontId="0" fillId="0" borderId="28" xfId="0" applyBorder="1" applyAlignment="1" applyProtection="1">
      <alignment vertical="top" wrapText="1"/>
      <protection locked="0"/>
    </xf>
    <xf numFmtId="0" fontId="24" fillId="0" borderId="28" xfId="0" applyFont="1" applyBorder="1" applyAlignment="1">
      <alignment vertical="top" wrapText="1"/>
    </xf>
    <xf numFmtId="0" fontId="0" fillId="5" borderId="29" xfId="0" applyFill="1" applyBorder="1" applyAlignment="1">
      <alignment vertical="top" wrapText="1"/>
    </xf>
    <xf numFmtId="0" fontId="24" fillId="0" borderId="8" xfId="0" applyFont="1" applyBorder="1" applyAlignment="1">
      <alignment vertical="top" wrapText="1"/>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4" borderId="0" xfId="0" applyFill="1" applyProtection="1">
      <protection locked="0"/>
    </xf>
    <xf numFmtId="0" fontId="0" fillId="0" borderId="2" xfId="0" applyFill="1" applyBorder="1"/>
    <xf numFmtId="0" fontId="21" fillId="0" borderId="0" xfId="0" applyFont="1" applyFill="1"/>
    <xf numFmtId="0" fontId="22" fillId="0" borderId="0" xfId="0" applyFont="1" applyFill="1"/>
    <xf numFmtId="0" fontId="0" fillId="0" borderId="0" xfId="0" applyFill="1" applyAlignment="1">
      <alignment horizontal="center"/>
    </xf>
    <xf numFmtId="0" fontId="0" fillId="0" borderId="0" xfId="0" applyFill="1" applyProtection="1"/>
    <xf numFmtId="0" fontId="23" fillId="0" borderId="0" xfId="0" applyFont="1" applyFill="1" applyProtection="1"/>
    <xf numFmtId="0" fontId="0" fillId="0" borderId="0" xfId="0" applyFill="1" applyAlignment="1" applyProtection="1">
      <alignment horizontal="center"/>
      <protection locked="0"/>
    </xf>
    <xf numFmtId="0" fontId="22" fillId="0" borderId="31" xfId="0" applyFont="1" applyFill="1" applyBorder="1"/>
    <xf numFmtId="0" fontId="22" fillId="0" borderId="27" xfId="0" applyFont="1" applyFill="1" applyBorder="1"/>
    <xf numFmtId="0" fontId="22" fillId="0" borderId="33" xfId="0" applyFont="1" applyFill="1" applyBorder="1"/>
    <xf numFmtId="0" fontId="11" fillId="0" borderId="25" xfId="0" applyFont="1" applyFill="1" applyBorder="1" applyAlignment="1">
      <alignment horizontal="center"/>
    </xf>
    <xf numFmtId="0" fontId="11" fillId="0" borderId="26" xfId="0" applyFont="1" applyFill="1" applyBorder="1" applyAlignment="1">
      <alignment horizontal="center"/>
    </xf>
    <xf numFmtId="0" fontId="11" fillId="0" borderId="22" xfId="0" applyFont="1" applyFill="1" applyBorder="1" applyAlignment="1">
      <alignment horizontal="center"/>
    </xf>
    <xf numFmtId="0" fontId="0" fillId="0" borderId="23" xfId="0" applyFill="1" applyBorder="1"/>
    <xf numFmtId="0" fontId="0" fillId="0" borderId="24" xfId="0" applyFill="1" applyBorder="1"/>
    <xf numFmtId="0" fontId="0" fillId="0" borderId="39" xfId="0" applyFill="1" applyBorder="1"/>
    <xf numFmtId="0" fontId="23" fillId="0" borderId="0" xfId="0" applyFont="1" applyFill="1" applyProtection="1">
      <protection locked="0"/>
    </xf>
    <xf numFmtId="0" fontId="0" fillId="0" borderId="40" xfId="0" applyFill="1" applyBorder="1" applyAlignment="1">
      <alignment horizontal="right"/>
    </xf>
    <xf numFmtId="0" fontId="0" fillId="0" borderId="42" xfId="0" applyFill="1" applyBorder="1"/>
    <xf numFmtId="0" fontId="0" fillId="0" borderId="42" xfId="0" applyFill="1" applyBorder="1" applyAlignment="1">
      <alignment vertical="top"/>
    </xf>
    <xf numFmtId="0" fontId="0" fillId="0" borderId="40" xfId="0" applyFill="1" applyBorder="1" applyAlignment="1">
      <alignment horizontal="right" vertical="center"/>
    </xf>
    <xf numFmtId="0" fontId="44" fillId="0" borderId="0" xfId="0" applyFont="1" applyProtection="1">
      <protection locked="0"/>
    </xf>
    <xf numFmtId="0" fontId="0" fillId="0" borderId="35" xfId="0" applyBorder="1" applyAlignment="1">
      <alignment horizontal="left"/>
    </xf>
    <xf numFmtId="0" fontId="0" fillId="0" borderId="20" xfId="0" applyBorder="1"/>
    <xf numFmtId="0" fontId="0" fillId="0" borderId="35" xfId="0" applyBorder="1"/>
    <xf numFmtId="0" fontId="11" fillId="0" borderId="20" xfId="0" applyFont="1" applyBorder="1" applyAlignment="1">
      <alignment horizontal="center"/>
    </xf>
    <xf numFmtId="0" fontId="0" fillId="0" borderId="21" xfId="0" applyBorder="1"/>
    <xf numFmtId="0" fontId="0" fillId="0" borderId="58" xfId="0" applyBorder="1"/>
    <xf numFmtId="0" fontId="0" fillId="0" borderId="31" xfId="0" applyBorder="1" applyAlignment="1">
      <alignment horizontal="left"/>
    </xf>
    <xf numFmtId="0" fontId="0" fillId="0" borderId="59" xfId="0" applyBorder="1"/>
    <xf numFmtId="0" fontId="0" fillId="0" borderId="27" xfId="0" applyBorder="1" applyAlignment="1">
      <alignment horizontal="center"/>
    </xf>
    <xf numFmtId="0" fontId="0" fillId="0" borderId="27" xfId="0" applyBorder="1" applyAlignment="1">
      <alignment horizontal="center" vertical="center"/>
    </xf>
    <xf numFmtId="0" fontId="0" fillId="0" borderId="60" xfId="0" applyBorder="1"/>
    <xf numFmtId="0" fontId="0" fillId="0" borderId="60" xfId="0" applyBorder="1" applyAlignment="1">
      <alignment horizontal="center"/>
    </xf>
    <xf numFmtId="0" fontId="0" fillId="0" borderId="61" xfId="0" applyBorder="1" applyAlignment="1">
      <alignment horizontal="center"/>
    </xf>
    <xf numFmtId="0" fontId="46" fillId="0" borderId="2" xfId="0" applyFont="1" applyBorder="1"/>
    <xf numFmtId="0" fontId="0" fillId="0" borderId="62" xfId="0" applyBorder="1"/>
    <xf numFmtId="0" fontId="0" fillId="0" borderId="63" xfId="0" applyBorder="1"/>
    <xf numFmtId="0" fontId="0" fillId="0" borderId="64" xfId="0" applyBorder="1"/>
    <xf numFmtId="0" fontId="0" fillId="0" borderId="65" xfId="0" applyBorder="1" applyAlignment="1">
      <alignment horizontal="center"/>
    </xf>
    <xf numFmtId="0" fontId="0" fillId="0" borderId="66" xfId="0" applyBorder="1"/>
    <xf numFmtId="0" fontId="0" fillId="0" borderId="67" xfId="0" applyBorder="1"/>
    <xf numFmtId="0" fontId="0" fillId="0" borderId="68" xfId="0" applyBorder="1"/>
    <xf numFmtId="0" fontId="0" fillId="0" borderId="69" xfId="0" applyBorder="1"/>
    <xf numFmtId="0" fontId="0" fillId="0" borderId="35" xfId="0" applyBorder="1" applyAlignment="1">
      <alignment horizontal="center"/>
    </xf>
    <xf numFmtId="0" fontId="36" fillId="0" borderId="35" xfId="0" applyFont="1" applyBorder="1" applyAlignment="1">
      <alignment horizontal="center"/>
    </xf>
    <xf numFmtId="0" fontId="36" fillId="0" borderId="58" xfId="0" applyFont="1" applyBorder="1" applyAlignment="1">
      <alignment horizontal="center"/>
    </xf>
    <xf numFmtId="0" fontId="36" fillId="0" borderId="21" xfId="0" applyFont="1" applyBorder="1" applyAlignment="1">
      <alignment horizontal="center"/>
    </xf>
    <xf numFmtId="0" fontId="36" fillId="0" borderId="20" xfId="0" applyFont="1" applyBorder="1" applyAlignment="1">
      <alignment horizontal="center"/>
    </xf>
    <xf numFmtId="0" fontId="0" fillId="0" borderId="23" xfId="0" applyBorder="1" applyAlignment="1">
      <alignment horizontal="center"/>
    </xf>
    <xf numFmtId="0" fontId="0" fillId="0" borderId="70" xfId="0" applyBorder="1"/>
    <xf numFmtId="0" fontId="0" fillId="0" borderId="71" xfId="0" applyBorder="1" applyAlignment="1">
      <alignment horizontal="center"/>
    </xf>
    <xf numFmtId="0" fontId="0" fillId="0" borderId="72" xfId="0" applyBorder="1"/>
    <xf numFmtId="0" fontId="0" fillId="0" borderId="73" xfId="0" applyBorder="1"/>
    <xf numFmtId="0" fontId="0" fillId="0" borderId="71" xfId="0" applyBorder="1"/>
    <xf numFmtId="0" fontId="0" fillId="0" borderId="74" xfId="0" applyBorder="1"/>
    <xf numFmtId="0" fontId="0" fillId="0" borderId="31" xfId="0" applyBorder="1"/>
    <xf numFmtId="0" fontId="0" fillId="0" borderId="22" xfId="0" applyBorder="1"/>
    <xf numFmtId="0" fontId="0" fillId="0" borderId="25" xfId="0" applyBorder="1" applyAlignment="1">
      <alignment horizontal="center"/>
    </xf>
    <xf numFmtId="0" fontId="0" fillId="0" borderId="32" xfId="0" applyBorder="1"/>
    <xf numFmtId="0" fontId="11" fillId="0" borderId="35" xfId="0" applyFont="1" applyBorder="1"/>
    <xf numFmtId="0" fontId="47" fillId="0" borderId="31" xfId="0" applyFont="1" applyBorder="1"/>
    <xf numFmtId="0" fontId="48" fillId="0" borderId="75" xfId="0" applyFont="1" applyBorder="1"/>
    <xf numFmtId="0" fontId="49" fillId="0" borderId="31" xfId="0" applyFont="1" applyBorder="1"/>
    <xf numFmtId="0" fontId="0" fillId="0" borderId="76" xfId="0" applyBorder="1" applyAlignment="1">
      <alignment horizontal="center"/>
    </xf>
    <xf numFmtId="0" fontId="0" fillId="0" borderId="60" xfId="0" applyBorder="1" applyAlignment="1">
      <alignment horizontal="center" vertical="center" wrapText="1"/>
    </xf>
    <xf numFmtId="0" fontId="0" fillId="0" borderId="77" xfId="0" applyBorder="1" applyAlignment="1">
      <alignment horizontal="center" vertical="center" wrapText="1"/>
    </xf>
    <xf numFmtId="0" fontId="0" fillId="0" borderId="61" xfId="0" applyBorder="1"/>
    <xf numFmtId="0" fontId="23" fillId="0" borderId="2" xfId="0" applyFont="1" applyBorder="1"/>
    <xf numFmtId="0" fontId="23" fillId="0" borderId="2" xfId="0" applyFont="1" applyBorder="1" applyAlignment="1">
      <alignment horizontal="center"/>
    </xf>
    <xf numFmtId="0" fontId="23" fillId="0" borderId="78" xfId="0" applyFont="1" applyBorder="1" applyAlignment="1">
      <alignment horizontal="center"/>
    </xf>
    <xf numFmtId="0" fontId="0" fillId="0" borderId="78" xfId="0" applyBorder="1"/>
    <xf numFmtId="0" fontId="0" fillId="0" borderId="65" xfId="0" applyBorder="1"/>
    <xf numFmtId="0" fontId="0" fillId="0" borderId="79" xfId="0" applyBorder="1"/>
    <xf numFmtId="0" fontId="11" fillId="0" borderId="33" xfId="0" applyFont="1" applyBorder="1"/>
    <xf numFmtId="0" fontId="0" fillId="0" borderId="81" xfId="0" applyBorder="1" applyAlignment="1">
      <alignment vertical="center" wrapText="1"/>
    </xf>
    <xf numFmtId="0" fontId="23" fillId="0" borderId="0" xfId="0" applyFont="1" applyAlignment="1">
      <alignment horizontal="center"/>
    </xf>
    <xf numFmtId="0" fontId="0" fillId="0" borderId="86" xfId="0" applyBorder="1"/>
    <xf numFmtId="0" fontId="0" fillId="0" borderId="87" xfId="0" applyBorder="1"/>
    <xf numFmtId="0" fontId="0" fillId="0" borderId="75" xfId="0" applyBorder="1"/>
    <xf numFmtId="0" fontId="0" fillId="0" borderId="88" xfId="0" applyBorder="1"/>
    <xf numFmtId="0" fontId="0" fillId="0" borderId="89" xfId="0" applyBorder="1"/>
    <xf numFmtId="0" fontId="0" fillId="0" borderId="90" xfId="0" applyBorder="1"/>
    <xf numFmtId="0" fontId="0" fillId="0" borderId="91" xfId="0" applyBorder="1"/>
    <xf numFmtId="0" fontId="0" fillId="0" borderId="55" xfId="0" applyBorder="1" applyAlignment="1">
      <alignment horizontal="center"/>
    </xf>
    <xf numFmtId="0" fontId="0" fillId="0" borderId="56" xfId="0" applyBorder="1"/>
    <xf numFmtId="0" fontId="0" fillId="0" borderId="57" xfId="0" applyBorder="1"/>
    <xf numFmtId="0" fontId="0" fillId="0" borderId="55" xfId="0" applyBorder="1"/>
    <xf numFmtId="0" fontId="0" fillId="0" borderId="92" xfId="0" applyBorder="1"/>
    <xf numFmtId="0" fontId="36" fillId="0" borderId="93" xfId="0" applyFont="1" applyBorder="1" applyAlignment="1">
      <alignment horizontal="center"/>
    </xf>
    <xf numFmtId="0" fontId="36" fillId="0" borderId="94" xfId="0" applyFont="1" applyBorder="1" applyAlignment="1">
      <alignment horizontal="center"/>
    </xf>
    <xf numFmtId="0" fontId="0" fillId="0" borderId="95" xfId="0" applyBorder="1" applyAlignment="1">
      <alignment horizontal="center"/>
    </xf>
    <xf numFmtId="0" fontId="0" fillId="0" borderId="96" xfId="0" applyBorder="1"/>
    <xf numFmtId="0" fontId="0" fillId="0" borderId="95" xfId="0" applyBorder="1" applyAlignment="1">
      <alignment horizontal="left"/>
    </xf>
    <xf numFmtId="0" fontId="0" fillId="0" borderId="97" xfId="0" applyBorder="1"/>
    <xf numFmtId="0" fontId="0" fillId="0" borderId="98" xfId="0" applyBorder="1" applyAlignment="1">
      <alignment horizontal="center"/>
    </xf>
    <xf numFmtId="0" fontId="0" fillId="0" borderId="98" xfId="0" applyBorder="1" applyAlignment="1">
      <alignment horizontal="left"/>
    </xf>
    <xf numFmtId="0" fontId="0" fillId="0" borderId="99" xfId="0" applyBorder="1" applyAlignment="1">
      <alignment horizontal="center"/>
    </xf>
    <xf numFmtId="0" fontId="0" fillId="0" borderId="100" xfId="0" applyBorder="1"/>
    <xf numFmtId="0" fontId="0" fillId="0" borderId="101" xfId="0" applyBorder="1"/>
    <xf numFmtId="0" fontId="0" fillId="0" borderId="102" xfId="0" applyBorder="1"/>
    <xf numFmtId="0" fontId="0" fillId="0" borderId="99" xfId="0" applyBorder="1" applyAlignment="1">
      <alignment horizontal="left"/>
    </xf>
    <xf numFmtId="0" fontId="0" fillId="0" borderId="103" xfId="0" applyBorder="1"/>
    <xf numFmtId="0" fontId="0" fillId="0" borderId="104" xfId="0" applyBorder="1"/>
    <xf numFmtId="0" fontId="0" fillId="0" borderId="105" xfId="0" applyBorder="1"/>
    <xf numFmtId="0" fontId="11" fillId="0" borderId="27" xfId="0" applyFont="1" applyBorder="1"/>
    <xf numFmtId="0" fontId="0" fillId="0" borderId="58" xfId="0" applyBorder="1" applyAlignment="1">
      <alignment horizontal="left"/>
    </xf>
    <xf numFmtId="0" fontId="0" fillId="0" borderId="27" xfId="0" applyBorder="1" applyAlignment="1">
      <alignment horizontal="left"/>
    </xf>
    <xf numFmtId="0" fontId="23" fillId="0" borderId="0" xfId="0" applyFont="1" applyBorder="1" applyAlignment="1">
      <alignment horizontal="center" vertical="center" textRotation="90" wrapText="1"/>
    </xf>
    <xf numFmtId="0" fontId="0" fillId="0" borderId="86" xfId="0"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72" xfId="0" applyBorder="1" applyAlignment="1">
      <alignment horizontal="center"/>
    </xf>
    <xf numFmtId="0" fontId="0" fillId="0" borderId="26" xfId="0" applyBorder="1" applyAlignment="1">
      <alignment horizontal="center"/>
    </xf>
    <xf numFmtId="0" fontId="0" fillId="0" borderId="75" xfId="0" applyBorder="1" applyAlignment="1">
      <alignment horizontal="center"/>
    </xf>
    <xf numFmtId="0" fontId="0" fillId="0" borderId="88" xfId="0" applyBorder="1" applyAlignment="1">
      <alignment horizontal="center"/>
    </xf>
    <xf numFmtId="0" fontId="0" fillId="0" borderId="27" xfId="0" applyBorder="1" applyAlignment="1">
      <alignment horizontal="left" vertical="center"/>
    </xf>
    <xf numFmtId="0" fontId="0" fillId="0" borderId="61" xfId="0" applyBorder="1" applyAlignment="1">
      <alignment horizontal="center" vertical="center"/>
    </xf>
    <xf numFmtId="0" fontId="51" fillId="0" borderId="27" xfId="0" applyFont="1" applyBorder="1" applyAlignment="1">
      <alignment horizontal="center" vertical="center"/>
    </xf>
    <xf numFmtId="0" fontId="47" fillId="0" borderId="0" xfId="0" applyFont="1"/>
    <xf numFmtId="0" fontId="0" fillId="0" borderId="0" xfId="0" applyBorder="1" applyAlignment="1">
      <alignment horizontal="right"/>
    </xf>
    <xf numFmtId="0" fontId="0" fillId="0" borderId="58" xfId="0" applyBorder="1" applyAlignment="1">
      <alignment horizontal="right"/>
    </xf>
    <xf numFmtId="0" fontId="0" fillId="0" borderId="27" xfId="0" applyBorder="1" applyAlignment="1">
      <alignment horizontal="right"/>
    </xf>
    <xf numFmtId="0" fontId="23" fillId="0" borderId="0" xfId="0" applyFont="1" applyBorder="1" applyAlignment="1">
      <alignment horizontal="right" vertical="center" textRotation="90" wrapText="1"/>
    </xf>
    <xf numFmtId="0" fontId="0" fillId="0" borderId="72" xfId="0" applyBorder="1" applyAlignment="1">
      <alignment horizontal="right"/>
    </xf>
    <xf numFmtId="0" fontId="0" fillId="0" borderId="90" xfId="0" applyBorder="1" applyAlignment="1">
      <alignment horizontal="right"/>
    </xf>
    <xf numFmtId="0" fontId="0" fillId="0" borderId="56" xfId="0" applyBorder="1" applyAlignment="1">
      <alignment horizontal="right"/>
    </xf>
    <xf numFmtId="0" fontId="0" fillId="0" borderId="100" xfId="0" applyBorder="1" applyAlignment="1">
      <alignment horizontal="right"/>
    </xf>
    <xf numFmtId="0" fontId="0" fillId="0" borderId="0" xfId="0" applyBorder="1" applyAlignment="1">
      <alignment horizontal="left"/>
    </xf>
    <xf numFmtId="0" fontId="0" fillId="0" borderId="20" xfId="0" applyBorder="1" applyAlignment="1">
      <alignment horizontal="left"/>
    </xf>
    <xf numFmtId="0" fontId="0" fillId="0" borderId="33" xfId="0" applyBorder="1" applyAlignment="1">
      <alignment horizontal="left"/>
    </xf>
    <xf numFmtId="0" fontId="0" fillId="0" borderId="86" xfId="0" applyBorder="1" applyAlignment="1">
      <alignment horizontal="left"/>
    </xf>
    <xf numFmtId="0" fontId="0" fillId="0" borderId="89" xfId="0" applyBorder="1" applyAlignment="1">
      <alignment horizontal="left"/>
    </xf>
    <xf numFmtId="0" fontId="0" fillId="0" borderId="56" xfId="0" applyBorder="1" applyAlignment="1">
      <alignment horizontal="left"/>
    </xf>
    <xf numFmtId="0" fontId="36" fillId="0" borderId="58" xfId="0" applyFont="1" applyBorder="1" applyAlignment="1">
      <alignment horizontal="left"/>
    </xf>
    <xf numFmtId="0" fontId="0" fillId="0" borderId="72" xfId="0" applyBorder="1" applyAlignment="1">
      <alignment horizontal="left"/>
    </xf>
    <xf numFmtId="0" fontId="0" fillId="0" borderId="100" xfId="0" applyBorder="1" applyAlignment="1">
      <alignment horizontal="left"/>
    </xf>
    <xf numFmtId="0" fontId="0" fillId="0" borderId="86" xfId="0" applyFont="1" applyBorder="1" applyAlignment="1">
      <alignment horizontal="left"/>
    </xf>
    <xf numFmtId="0" fontId="47" fillId="0" borderId="27" xfId="0" applyFont="1" applyBorder="1"/>
    <xf numFmtId="0" fontId="36" fillId="0" borderId="58" xfId="0" applyFont="1" applyBorder="1" applyAlignment="1">
      <alignment horizontal="left" vertical="center"/>
    </xf>
    <xf numFmtId="0" fontId="0" fillId="4" borderId="0" xfId="0" applyFont="1" applyFill="1" applyAlignment="1" applyProtection="1">
      <alignment horizontal="right"/>
      <protection locked="0"/>
    </xf>
    <xf numFmtId="0" fontId="0" fillId="4" borderId="2" xfId="0" applyFill="1" applyBorder="1" applyProtection="1"/>
    <xf numFmtId="0" fontId="0" fillId="0" borderId="2" xfId="0" applyFill="1" applyBorder="1" applyProtection="1"/>
    <xf numFmtId="0" fontId="0" fillId="3" borderId="2" xfId="0" applyFill="1" applyBorder="1" applyProtection="1"/>
    <xf numFmtId="0" fontId="0" fillId="0" borderId="42" xfId="0" applyFill="1" applyBorder="1" applyAlignment="1">
      <alignment horizontal="right"/>
    </xf>
    <xf numFmtId="0" fontId="13" fillId="0" borderId="0" xfId="0" applyFont="1" applyAlignment="1">
      <alignment horizontal="center" vertical="center"/>
    </xf>
    <xf numFmtId="0" fontId="36" fillId="0" borderId="28" xfId="0" applyFont="1" applyBorder="1" applyAlignment="1" applyProtection="1">
      <alignment horizontal="left" vertical="top"/>
      <protection locked="0"/>
    </xf>
    <xf numFmtId="0" fontId="36" fillId="0" borderId="8" xfId="0" applyFont="1" applyBorder="1" applyAlignment="1" applyProtection="1">
      <alignment horizontal="left" vertical="top"/>
      <protection locked="0"/>
    </xf>
    <xf numFmtId="0" fontId="36" fillId="5" borderId="28" xfId="0" applyFont="1" applyFill="1" applyBorder="1" applyAlignment="1">
      <alignment vertical="center"/>
    </xf>
    <xf numFmtId="0" fontId="36" fillId="5" borderId="8" xfId="0" applyFont="1" applyFill="1" applyBorder="1" applyAlignment="1">
      <alignment vertical="center"/>
    </xf>
    <xf numFmtId="0" fontId="36" fillId="5" borderId="44" xfId="0" applyFont="1" applyFill="1" applyBorder="1" applyAlignment="1">
      <alignment vertical="center"/>
    </xf>
    <xf numFmtId="0" fontId="36" fillId="0" borderId="28" xfId="0" applyFont="1" applyBorder="1" applyAlignment="1" applyProtection="1">
      <alignment horizontal="left" vertical="top" wrapText="1"/>
      <protection locked="0"/>
    </xf>
    <xf numFmtId="0" fontId="36" fillId="0" borderId="43" xfId="0" applyFont="1" applyBorder="1" applyAlignment="1" applyProtection="1">
      <alignment horizontal="left" vertical="top" wrapText="1"/>
      <protection locked="0"/>
    </xf>
    <xf numFmtId="0" fontId="36" fillId="0" borderId="44" xfId="0" applyFont="1" applyBorder="1" applyAlignment="1" applyProtection="1">
      <alignment horizontal="left" vertical="top" wrapText="1"/>
      <protection locked="0"/>
    </xf>
    <xf numFmtId="0" fontId="36" fillId="0" borderId="8" xfId="0" applyFont="1" applyBorder="1" applyAlignment="1" applyProtection="1">
      <alignment horizontal="left" vertical="top" wrapText="1"/>
      <protection locked="0"/>
    </xf>
    <xf numFmtId="0" fontId="36" fillId="9" borderId="45" xfId="0" applyFont="1" applyFill="1" applyBorder="1" applyAlignment="1" applyProtection="1">
      <alignment horizontal="left" vertical="top" wrapText="1"/>
      <protection locked="0"/>
    </xf>
    <xf numFmtId="0" fontId="23" fillId="0" borderId="28" xfId="0" applyFont="1" applyBorder="1" applyAlignment="1" applyProtection="1">
      <alignment horizontal="left" vertical="top"/>
      <protection locked="0"/>
    </xf>
    <xf numFmtId="0" fontId="23" fillId="0" borderId="8" xfId="0" applyFont="1" applyBorder="1" applyAlignment="1" applyProtection="1">
      <alignment horizontal="left" vertical="top"/>
      <protection locked="0"/>
    </xf>
    <xf numFmtId="0" fontId="23" fillId="0" borderId="34" xfId="0" applyFont="1" applyBorder="1" applyAlignment="1" applyProtection="1">
      <alignment horizontal="left" vertical="top"/>
      <protection locked="0"/>
    </xf>
    <xf numFmtId="0" fontId="23" fillId="5" borderId="28" xfId="0" applyFont="1" applyFill="1" applyBorder="1" applyAlignment="1">
      <alignment horizontal="left" vertical="center"/>
    </xf>
    <xf numFmtId="0" fontId="23" fillId="5" borderId="8" xfId="0" applyFont="1" applyFill="1" applyBorder="1" applyAlignment="1">
      <alignment horizontal="left" vertical="center"/>
    </xf>
    <xf numFmtId="0" fontId="23" fillId="0" borderId="41" xfId="0" applyFont="1" applyBorder="1" applyAlignment="1" applyProtection="1">
      <alignment horizontal="left" vertical="top"/>
      <protection locked="0"/>
    </xf>
    <xf numFmtId="0" fontId="23" fillId="5" borderId="29" xfId="0" applyFont="1" applyFill="1" applyBorder="1" applyAlignment="1">
      <alignment horizontal="left" vertical="center"/>
    </xf>
    <xf numFmtId="0" fontId="36" fillId="10" borderId="28" xfId="0" applyFont="1" applyFill="1" applyBorder="1" applyAlignment="1" applyProtection="1">
      <alignment horizontal="left" vertical="top"/>
      <protection locked="0"/>
    </xf>
    <xf numFmtId="0" fontId="36" fillId="10" borderId="8" xfId="0" applyFont="1" applyFill="1" applyBorder="1" applyAlignment="1" applyProtection="1">
      <alignment horizontal="left" vertical="top"/>
      <protection locked="0"/>
    </xf>
    <xf numFmtId="0" fontId="36" fillId="10" borderId="28" xfId="0" applyFont="1" applyFill="1" applyBorder="1" applyAlignment="1">
      <alignment vertical="center"/>
    </xf>
    <xf numFmtId="0" fontId="36" fillId="10" borderId="8" xfId="0" applyFont="1" applyFill="1" applyBorder="1" applyAlignment="1">
      <alignment vertical="center"/>
    </xf>
    <xf numFmtId="0" fontId="0" fillId="10" borderId="28" xfId="0" applyFill="1" applyBorder="1" applyAlignment="1">
      <alignment vertical="center"/>
    </xf>
    <xf numFmtId="0" fontId="0" fillId="10" borderId="8" xfId="0" applyFill="1" applyBorder="1" applyAlignment="1" applyProtection="1">
      <alignment horizontal="left" vertical="top"/>
      <protection locked="0"/>
    </xf>
    <xf numFmtId="0" fontId="0" fillId="10" borderId="28" xfId="0" applyFill="1" applyBorder="1" applyAlignment="1" applyProtection="1">
      <alignment horizontal="left" vertical="top"/>
      <protection locked="0"/>
    </xf>
    <xf numFmtId="0" fontId="0" fillId="10" borderId="44" xfId="0" applyFill="1" applyBorder="1" applyAlignment="1">
      <alignment vertical="center"/>
    </xf>
    <xf numFmtId="0" fontId="0" fillId="10" borderId="0" xfId="0" applyFill="1"/>
    <xf numFmtId="0" fontId="23" fillId="10" borderId="34" xfId="0" applyFont="1" applyFill="1" applyBorder="1" applyAlignment="1" applyProtection="1">
      <alignment horizontal="left" vertical="top"/>
      <protection locked="0"/>
    </xf>
    <xf numFmtId="0" fontId="36" fillId="10" borderId="34" xfId="0" applyFont="1" applyFill="1" applyBorder="1" applyAlignment="1" applyProtection="1">
      <alignment horizontal="left" vertical="top"/>
      <protection locked="0"/>
    </xf>
    <xf numFmtId="0" fontId="23" fillId="10" borderId="8" xfId="0" applyFont="1" applyFill="1" applyBorder="1" applyAlignment="1" applyProtection="1">
      <alignment horizontal="left" vertical="top"/>
      <protection locked="0"/>
    </xf>
    <xf numFmtId="0" fontId="36" fillId="10" borderId="41" xfId="0" applyFont="1" applyFill="1" applyBorder="1" applyAlignment="1" applyProtection="1">
      <alignment horizontal="left" vertical="top"/>
      <protection locked="0"/>
    </xf>
    <xf numFmtId="0" fontId="23" fillId="10" borderId="28" xfId="0" applyFont="1" applyFill="1" applyBorder="1" applyAlignment="1">
      <alignment horizontal="left" vertical="center"/>
    </xf>
    <xf numFmtId="0" fontId="36" fillId="10" borderId="28" xfId="0" applyFont="1" applyFill="1" applyBorder="1" applyAlignment="1">
      <alignment horizontal="left" vertical="center"/>
    </xf>
    <xf numFmtId="0" fontId="23" fillId="10" borderId="8" xfId="0" applyFont="1" applyFill="1" applyBorder="1" applyAlignment="1">
      <alignment horizontal="left" vertical="center"/>
    </xf>
    <xf numFmtId="0" fontId="36" fillId="10" borderId="8" xfId="0" applyFont="1" applyFill="1" applyBorder="1" applyAlignment="1">
      <alignment horizontal="left" vertical="center"/>
    </xf>
    <xf numFmtId="0" fontId="23" fillId="10" borderId="28" xfId="0" applyFont="1" applyFill="1" applyBorder="1" applyAlignment="1" applyProtection="1">
      <alignment horizontal="left" vertical="top"/>
      <protection locked="0"/>
    </xf>
    <xf numFmtId="0" fontId="52" fillId="10" borderId="0" xfId="0" applyFont="1" applyFill="1" applyProtection="1">
      <protection locked="0"/>
    </xf>
    <xf numFmtId="0" fontId="36" fillId="10" borderId="29" xfId="0" applyFont="1" applyFill="1" applyBorder="1" applyAlignment="1">
      <alignment horizontal="left" vertical="center"/>
    </xf>
    <xf numFmtId="0" fontId="23" fillId="10" borderId="28" xfId="0" applyFont="1" applyFill="1" applyBorder="1" applyAlignment="1" applyProtection="1">
      <alignment horizontal="left" vertical="top" wrapText="1"/>
      <protection locked="0"/>
    </xf>
    <xf numFmtId="0" fontId="23" fillId="10" borderId="43" xfId="0" applyFont="1" applyFill="1" applyBorder="1" applyAlignment="1" applyProtection="1">
      <alignment horizontal="left" vertical="top" wrapText="1"/>
      <protection locked="0"/>
    </xf>
    <xf numFmtId="0" fontId="36" fillId="10" borderId="44" xfId="0" applyFont="1" applyFill="1" applyBorder="1" applyAlignment="1" applyProtection="1">
      <alignment horizontal="left" vertical="top" wrapText="1"/>
      <protection locked="0"/>
    </xf>
    <xf numFmtId="0" fontId="36" fillId="10" borderId="8" xfId="0" applyFont="1" applyFill="1" applyBorder="1" applyAlignment="1" applyProtection="1">
      <alignment horizontal="left" vertical="top" wrapText="1"/>
      <protection locked="0"/>
    </xf>
    <xf numFmtId="0" fontId="36" fillId="10" borderId="45" xfId="0" applyFont="1" applyFill="1" applyBorder="1" applyAlignment="1" applyProtection="1">
      <alignment horizontal="left" vertical="top" wrapText="1"/>
      <protection locked="0"/>
    </xf>
    <xf numFmtId="0" fontId="23" fillId="0" borderId="23" xfId="0" applyFont="1" applyBorder="1" applyProtection="1">
      <protection locked="0"/>
    </xf>
    <xf numFmtId="0" fontId="23" fillId="0" borderId="0" xfId="0" applyFont="1" applyProtection="1">
      <protection locked="0"/>
    </xf>
    <xf numFmtId="0" fontId="23" fillId="0" borderId="24" xfId="0" applyFont="1" applyBorder="1" applyProtection="1">
      <protection locked="0"/>
    </xf>
    <xf numFmtId="0" fontId="23" fillId="0" borderId="25" xfId="0" applyFont="1" applyBorder="1" applyProtection="1">
      <protection locked="0"/>
    </xf>
    <xf numFmtId="0" fontId="23" fillId="0" borderId="26" xfId="0" applyFont="1" applyBorder="1" applyProtection="1">
      <protection locked="0"/>
    </xf>
    <xf numFmtId="0" fontId="23" fillId="0" borderId="22" xfId="0" applyFont="1" applyBorder="1" applyProtection="1">
      <protection locked="0"/>
    </xf>
    <xf numFmtId="0" fontId="0" fillId="0" borderId="0" xfId="0" applyAlignment="1">
      <alignment horizontal="center"/>
    </xf>
    <xf numFmtId="0" fontId="0" fillId="0" borderId="0" xfId="0" applyFill="1" applyBorder="1" applyProtection="1">
      <protection locked="0"/>
    </xf>
    <xf numFmtId="2" fontId="0" fillId="0" borderId="18" xfId="0" applyNumberFormat="1" applyBorder="1" applyProtection="1">
      <protection locked="0"/>
    </xf>
    <xf numFmtId="0" fontId="0" fillId="11" borderId="18" xfId="0" applyFill="1" applyBorder="1" applyProtection="1">
      <protection locked="0"/>
    </xf>
    <xf numFmtId="0" fontId="0" fillId="11" borderId="0" xfId="0" applyFill="1"/>
    <xf numFmtId="0" fontId="0" fillId="11" borderId="18" xfId="0" applyFill="1" applyBorder="1"/>
    <xf numFmtId="0" fontId="0" fillId="11" borderId="0" xfId="0" applyFill="1" applyProtection="1">
      <protection locked="0"/>
    </xf>
    <xf numFmtId="0" fontId="0" fillId="11" borderId="15" xfId="0" applyFill="1" applyBorder="1"/>
    <xf numFmtId="0" fontId="5" fillId="0" borderId="31" xfId="0" applyFont="1" applyBorder="1" applyAlignment="1">
      <alignment horizontal="center" vertical="center" wrapText="1"/>
    </xf>
    <xf numFmtId="0" fontId="5" fillId="0" borderId="27" xfId="0" applyFont="1" applyBorder="1" applyAlignment="1">
      <alignment horizontal="center" vertical="center" wrapText="1"/>
    </xf>
    <xf numFmtId="0" fontId="11" fillId="0" borderId="55" xfId="0" applyFont="1" applyBorder="1" applyAlignment="1">
      <alignment horizontal="left" vertical="top" wrapText="1"/>
    </xf>
    <xf numFmtId="0" fontId="11" fillId="0" borderId="56" xfId="0" applyFont="1" applyBorder="1" applyAlignment="1">
      <alignment horizontal="left" vertical="top" wrapText="1"/>
    </xf>
    <xf numFmtId="0" fontId="11" fillId="0" borderId="57" xfId="0" applyFont="1" applyBorder="1" applyAlignment="1">
      <alignment horizontal="left" vertical="top" wrapText="1"/>
    </xf>
    <xf numFmtId="0" fontId="36" fillId="0" borderId="35" xfId="0" applyFont="1" applyBorder="1" applyAlignment="1">
      <alignment horizontal="center"/>
    </xf>
    <xf numFmtId="0" fontId="36" fillId="0" borderId="58" xfId="0" applyFont="1" applyBorder="1" applyAlignment="1">
      <alignment horizontal="center"/>
    </xf>
    <xf numFmtId="0" fontId="36" fillId="0" borderId="20" xfId="0" applyFont="1"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23" fillId="0" borderId="31" xfId="0" applyFont="1" applyBorder="1" applyAlignment="1">
      <alignment horizontal="center" vertical="center" textRotation="90" wrapText="1"/>
    </xf>
    <xf numFmtId="0" fontId="23" fillId="0" borderId="23" xfId="0" applyFont="1" applyBorder="1" applyAlignment="1">
      <alignment horizontal="center" vertical="center" textRotation="90" wrapText="1"/>
    </xf>
    <xf numFmtId="0" fontId="45" fillId="0" borderId="27" xfId="0" applyFont="1" applyBorder="1" applyAlignment="1">
      <alignment horizontal="center" vertical="center" textRotation="90" wrapText="1"/>
    </xf>
    <xf numFmtId="0" fontId="45" fillId="0" borderId="0" xfId="0" applyFont="1" applyAlignment="1">
      <alignment horizontal="center" vertical="center" textRotation="90" wrapText="1"/>
    </xf>
    <xf numFmtId="0" fontId="0" fillId="0" borderId="75" xfId="0"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29" fillId="0" borderId="0" xfId="0" applyFont="1" applyAlignment="1">
      <alignment horizontal="left" vertical="top" wrapText="1"/>
    </xf>
    <xf numFmtId="0" fontId="45" fillId="0" borderId="84" xfId="0" applyFont="1" applyBorder="1" applyAlignment="1">
      <alignment horizontal="center" vertical="center" textRotation="90" wrapText="1"/>
    </xf>
    <xf numFmtId="0" fontId="45" fillId="0" borderId="72" xfId="0" applyFont="1" applyBorder="1" applyAlignment="1">
      <alignment horizontal="center" vertical="center" textRotation="90" wrapText="1"/>
    </xf>
    <xf numFmtId="0" fontId="23" fillId="0" borderId="72" xfId="0" applyFont="1" applyBorder="1" applyAlignment="1">
      <alignment horizontal="center"/>
    </xf>
    <xf numFmtId="0" fontId="23" fillId="0" borderId="85" xfId="0" applyFont="1" applyBorder="1" applyAlignment="1">
      <alignment horizontal="center"/>
    </xf>
    <xf numFmtId="0" fontId="0" fillId="0" borderId="80" xfId="0" applyBorder="1" applyAlignment="1">
      <alignment horizontal="center" vertical="center"/>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xf>
  </cellXfs>
  <cellStyles count="2">
    <cellStyle name="Normal" xfId="0" builtinId="0"/>
    <cellStyle name="Normal 2" xfId="1" xr:uid="{80D4DC19-92E1-4C34-8854-393B154E538B}"/>
  </cellStyles>
  <dxfs count="0"/>
  <tableStyles count="0" defaultTableStyle="TableStyleMedium9"/>
  <colors>
    <mruColors>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62194</xdr:colOff>
      <xdr:row>65</xdr:row>
      <xdr:rowOff>105055</xdr:rowOff>
    </xdr:from>
    <xdr:to>
      <xdr:col>6</xdr:col>
      <xdr:colOff>682440</xdr:colOff>
      <xdr:row>74</xdr:row>
      <xdr:rowOff>180135</xdr:rowOff>
    </xdr:to>
    <xdr:pic>
      <xdr:nvPicPr>
        <xdr:cNvPr id="1076" name="Picture 1">
          <a:extLst>
            <a:ext uri="{FF2B5EF4-FFF2-40B4-BE49-F238E27FC236}">
              <a16:creationId xmlns:a16="http://schemas.microsoft.com/office/drawing/2014/main" id="{5C27EFA5-CD1C-4661-A292-8B7187B273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337" y="12228419"/>
          <a:ext cx="6139143" cy="1776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91049</xdr:colOff>
      <xdr:row>52</xdr:row>
      <xdr:rowOff>42023</xdr:rowOff>
    </xdr:from>
    <xdr:to>
      <xdr:col>0</xdr:col>
      <xdr:colOff>252133</xdr:colOff>
      <xdr:row>52</xdr:row>
      <xdr:rowOff>182096</xdr:rowOff>
    </xdr:to>
    <xdr:sp macro="" textlink="">
      <xdr:nvSpPr>
        <xdr:cNvPr id="2" name="Arrow: Notched Right 1">
          <a:extLst>
            <a:ext uri="{FF2B5EF4-FFF2-40B4-BE49-F238E27FC236}">
              <a16:creationId xmlns:a16="http://schemas.microsoft.com/office/drawing/2014/main" id="{1FB6F5E6-2702-4025-9EB8-8036523F41B9}"/>
            </a:ext>
          </a:extLst>
        </xdr:cNvPr>
        <xdr:cNvSpPr/>
      </xdr:nvSpPr>
      <xdr:spPr>
        <a:xfrm>
          <a:off x="91049" y="9707097"/>
          <a:ext cx="161084" cy="140073"/>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56029</xdr:colOff>
      <xdr:row>54</xdr:row>
      <xdr:rowOff>35019</xdr:rowOff>
    </xdr:from>
    <xdr:to>
      <xdr:col>0</xdr:col>
      <xdr:colOff>245128</xdr:colOff>
      <xdr:row>54</xdr:row>
      <xdr:rowOff>168088</xdr:rowOff>
    </xdr:to>
    <xdr:sp macro="" textlink="">
      <xdr:nvSpPr>
        <xdr:cNvPr id="4" name="Arrow: Notched Right 3">
          <a:extLst>
            <a:ext uri="{FF2B5EF4-FFF2-40B4-BE49-F238E27FC236}">
              <a16:creationId xmlns:a16="http://schemas.microsoft.com/office/drawing/2014/main" id="{EF83F1B0-210E-4F81-AC1F-63CA1CB47890}"/>
            </a:ext>
          </a:extLst>
        </xdr:cNvPr>
        <xdr:cNvSpPr/>
      </xdr:nvSpPr>
      <xdr:spPr>
        <a:xfrm>
          <a:off x="56029" y="10078291"/>
          <a:ext cx="189099" cy="133069"/>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56030</xdr:colOff>
      <xdr:row>55</xdr:row>
      <xdr:rowOff>35019</xdr:rowOff>
    </xdr:from>
    <xdr:to>
      <xdr:col>0</xdr:col>
      <xdr:colOff>252132</xdr:colOff>
      <xdr:row>55</xdr:row>
      <xdr:rowOff>175093</xdr:rowOff>
    </xdr:to>
    <xdr:sp macro="" textlink="">
      <xdr:nvSpPr>
        <xdr:cNvPr id="5" name="Arrow: Notched Right 4">
          <a:extLst>
            <a:ext uri="{FF2B5EF4-FFF2-40B4-BE49-F238E27FC236}">
              <a16:creationId xmlns:a16="http://schemas.microsoft.com/office/drawing/2014/main" id="{DCAB7B8D-801A-4434-98A8-54E2C7E9C50B}"/>
            </a:ext>
          </a:extLst>
        </xdr:cNvPr>
        <xdr:cNvSpPr/>
      </xdr:nvSpPr>
      <xdr:spPr>
        <a:xfrm>
          <a:off x="56030" y="10267390"/>
          <a:ext cx="196102" cy="140074"/>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1116666</xdr:colOff>
      <xdr:row>52</xdr:row>
      <xdr:rowOff>28014</xdr:rowOff>
    </xdr:from>
    <xdr:to>
      <xdr:col>3</xdr:col>
      <xdr:colOff>122143</xdr:colOff>
      <xdr:row>52</xdr:row>
      <xdr:rowOff>161084</xdr:rowOff>
    </xdr:to>
    <xdr:sp macro="" textlink="">
      <xdr:nvSpPr>
        <xdr:cNvPr id="6" name="Arrow: Notched Right 5">
          <a:extLst>
            <a:ext uri="{FF2B5EF4-FFF2-40B4-BE49-F238E27FC236}">
              <a16:creationId xmlns:a16="http://schemas.microsoft.com/office/drawing/2014/main" id="{953667E6-8AA0-4773-9C32-7FF96376B46A}"/>
            </a:ext>
          </a:extLst>
        </xdr:cNvPr>
        <xdr:cNvSpPr/>
      </xdr:nvSpPr>
      <xdr:spPr>
        <a:xfrm>
          <a:off x="3316941" y="9572064"/>
          <a:ext cx="186577" cy="133070"/>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1116667</xdr:colOff>
      <xdr:row>53</xdr:row>
      <xdr:rowOff>35019</xdr:rowOff>
    </xdr:from>
    <xdr:to>
      <xdr:col>3</xdr:col>
      <xdr:colOff>122144</xdr:colOff>
      <xdr:row>53</xdr:row>
      <xdr:rowOff>168088</xdr:rowOff>
    </xdr:to>
    <xdr:sp macro="" textlink="">
      <xdr:nvSpPr>
        <xdr:cNvPr id="7" name="Arrow: Notched Right 6">
          <a:extLst>
            <a:ext uri="{FF2B5EF4-FFF2-40B4-BE49-F238E27FC236}">
              <a16:creationId xmlns:a16="http://schemas.microsoft.com/office/drawing/2014/main" id="{6C46DDFB-BF74-4F7E-8978-4D0CA305CFE3}"/>
            </a:ext>
          </a:extLst>
        </xdr:cNvPr>
        <xdr:cNvSpPr/>
      </xdr:nvSpPr>
      <xdr:spPr>
        <a:xfrm>
          <a:off x="3316942" y="9769569"/>
          <a:ext cx="186577" cy="133069"/>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1126192</xdr:colOff>
      <xdr:row>54</xdr:row>
      <xdr:rowOff>61072</xdr:rowOff>
    </xdr:from>
    <xdr:to>
      <xdr:col>3</xdr:col>
      <xdr:colOff>131669</xdr:colOff>
      <xdr:row>55</xdr:row>
      <xdr:rowOff>3641</xdr:rowOff>
    </xdr:to>
    <xdr:sp macro="" textlink="">
      <xdr:nvSpPr>
        <xdr:cNvPr id="8" name="Arrow: Notched Right 7">
          <a:extLst>
            <a:ext uri="{FF2B5EF4-FFF2-40B4-BE49-F238E27FC236}">
              <a16:creationId xmlns:a16="http://schemas.microsoft.com/office/drawing/2014/main" id="{F035C032-1696-4083-B52B-1FDC1ABA9659}"/>
            </a:ext>
          </a:extLst>
        </xdr:cNvPr>
        <xdr:cNvSpPr/>
      </xdr:nvSpPr>
      <xdr:spPr>
        <a:xfrm>
          <a:off x="3326467" y="9986122"/>
          <a:ext cx="186577" cy="133069"/>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1116667</xdr:colOff>
      <xdr:row>55</xdr:row>
      <xdr:rowOff>40060</xdr:rowOff>
    </xdr:from>
    <xdr:to>
      <xdr:col>3</xdr:col>
      <xdr:colOff>122144</xdr:colOff>
      <xdr:row>55</xdr:row>
      <xdr:rowOff>173130</xdr:rowOff>
    </xdr:to>
    <xdr:sp macro="" textlink="">
      <xdr:nvSpPr>
        <xdr:cNvPr id="9" name="Arrow: Notched Right 8">
          <a:extLst>
            <a:ext uri="{FF2B5EF4-FFF2-40B4-BE49-F238E27FC236}">
              <a16:creationId xmlns:a16="http://schemas.microsoft.com/office/drawing/2014/main" id="{5D8CF58C-CBF1-424B-8CB6-D6A0A6BA3206}"/>
            </a:ext>
          </a:extLst>
        </xdr:cNvPr>
        <xdr:cNvSpPr/>
      </xdr:nvSpPr>
      <xdr:spPr>
        <a:xfrm>
          <a:off x="3316942" y="10155610"/>
          <a:ext cx="186577" cy="133070"/>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A1:T64"/>
  <sheetViews>
    <sheetView workbookViewId="0">
      <selection activeCell="B9" sqref="B9"/>
    </sheetView>
  </sheetViews>
  <sheetFormatPr defaultRowHeight="14.4" x14ac:dyDescent="0.3"/>
  <cols>
    <col min="1" max="1" width="4.109375" customWidth="1"/>
    <col min="2" max="2" width="28.88671875" customWidth="1"/>
    <col min="3" max="3" width="17.6640625" customWidth="1"/>
    <col min="4" max="4" width="2.44140625" customWidth="1"/>
    <col min="5" max="5" width="24.5546875" customWidth="1"/>
    <col min="7" max="7" width="12.33203125" bestFit="1" customWidth="1"/>
    <col min="12" max="12" width="2.88671875" customWidth="1"/>
    <col min="13" max="13" width="2" customWidth="1"/>
    <col min="14" max="14" width="3.33203125" customWidth="1"/>
    <col min="15" max="15" width="18.44140625" customWidth="1"/>
    <col min="16" max="16" width="2.5546875" customWidth="1"/>
    <col min="17" max="17" width="3.44140625" customWidth="1"/>
    <col min="18" max="18" width="18.109375" customWidth="1"/>
  </cols>
  <sheetData>
    <row r="1" spans="1:20" ht="9" customHeight="1" x14ac:dyDescent="0.3"/>
    <row r="2" spans="1:20" x14ac:dyDescent="0.3">
      <c r="B2" s="4" t="s">
        <v>291</v>
      </c>
      <c r="F2" s="209" t="s">
        <v>290</v>
      </c>
    </row>
    <row r="3" spans="1:20" x14ac:dyDescent="0.3">
      <c r="B3" s="209" t="s">
        <v>287</v>
      </c>
    </row>
    <row r="4" spans="1:20" ht="7.5" customHeight="1" x14ac:dyDescent="0.3"/>
    <row r="5" spans="1:20" x14ac:dyDescent="0.3">
      <c r="B5" s="17" t="s">
        <v>81</v>
      </c>
      <c r="E5" s="17" t="s">
        <v>82</v>
      </c>
      <c r="N5" t="s">
        <v>288</v>
      </c>
      <c r="Q5" t="s">
        <v>288</v>
      </c>
    </row>
    <row r="6" spans="1:20" x14ac:dyDescent="0.3">
      <c r="A6" s="132" t="s">
        <v>47</v>
      </c>
      <c r="B6" s="24" t="s">
        <v>80</v>
      </c>
      <c r="C6" t="s">
        <v>129</v>
      </c>
      <c r="D6" s="132" t="s">
        <v>2</v>
      </c>
      <c r="E6" s="24" t="s">
        <v>83</v>
      </c>
      <c r="F6" t="s">
        <v>130</v>
      </c>
      <c r="I6" s="137" t="s">
        <v>67</v>
      </c>
      <c r="J6" s="137"/>
      <c r="K6" s="137"/>
      <c r="L6" s="173"/>
      <c r="M6" s="174"/>
      <c r="N6" s="132" t="s">
        <v>48</v>
      </c>
      <c r="O6" s="24" t="s">
        <v>77</v>
      </c>
      <c r="Q6" s="132" t="s">
        <v>46</v>
      </c>
      <c r="R6" s="24" t="s">
        <v>124</v>
      </c>
      <c r="S6" s="174"/>
      <c r="T6" s="174"/>
    </row>
    <row r="7" spans="1:20" x14ac:dyDescent="0.3">
      <c r="A7" s="132" t="s">
        <v>89</v>
      </c>
      <c r="B7" s="24" t="s">
        <v>79</v>
      </c>
      <c r="D7" s="132" t="s">
        <v>6</v>
      </c>
      <c r="E7" s="24" t="s">
        <v>86</v>
      </c>
      <c r="I7" s="137" t="s">
        <v>68</v>
      </c>
      <c r="J7" s="137"/>
      <c r="K7" s="137"/>
      <c r="L7" s="173"/>
      <c r="M7" s="174"/>
      <c r="N7" s="132" t="s">
        <v>2</v>
      </c>
      <c r="O7" s="24" t="s">
        <v>83</v>
      </c>
      <c r="Q7" s="132" t="s">
        <v>47</v>
      </c>
      <c r="R7" s="24" t="s">
        <v>80</v>
      </c>
      <c r="S7" s="174"/>
      <c r="T7" s="174"/>
    </row>
    <row r="8" spans="1:20" x14ac:dyDescent="0.3">
      <c r="A8" s="132" t="s">
        <v>48</v>
      </c>
      <c r="B8" s="24" t="s">
        <v>77</v>
      </c>
      <c r="D8" s="132" t="s">
        <v>5</v>
      </c>
      <c r="E8" s="24" t="s">
        <v>78</v>
      </c>
      <c r="I8" s="137" t="s">
        <v>69</v>
      </c>
      <c r="J8" s="137"/>
      <c r="K8" s="137"/>
      <c r="L8" s="173"/>
      <c r="M8" s="174"/>
      <c r="N8" s="132" t="s">
        <v>49</v>
      </c>
      <c r="O8" s="24" t="s">
        <v>87</v>
      </c>
      <c r="Q8" s="132" t="s">
        <v>5</v>
      </c>
      <c r="R8" s="24" t="s">
        <v>78</v>
      </c>
      <c r="S8" s="174"/>
      <c r="T8" s="174"/>
    </row>
    <row r="9" spans="1:20" x14ac:dyDescent="0.3">
      <c r="A9" s="132" t="s">
        <v>45</v>
      </c>
      <c r="B9" s="24" t="s">
        <v>85</v>
      </c>
      <c r="D9" s="350" t="s">
        <v>380</v>
      </c>
      <c r="E9" s="24" t="s">
        <v>380</v>
      </c>
      <c r="I9" s="137" t="s">
        <v>70</v>
      </c>
      <c r="J9" s="137"/>
      <c r="K9" s="137"/>
      <c r="L9" s="173"/>
      <c r="M9" s="174"/>
      <c r="N9" s="132" t="s">
        <v>6</v>
      </c>
      <c r="O9" s="24" t="s">
        <v>86</v>
      </c>
      <c r="Q9" s="132" t="s">
        <v>45</v>
      </c>
      <c r="R9" s="24" t="s">
        <v>85</v>
      </c>
      <c r="S9" s="174"/>
      <c r="T9" s="174"/>
    </row>
    <row r="10" spans="1:20" x14ac:dyDescent="0.3">
      <c r="A10" s="132" t="s">
        <v>204</v>
      </c>
      <c r="B10" s="24" t="s">
        <v>202</v>
      </c>
      <c r="D10" s="132" t="s">
        <v>88</v>
      </c>
      <c r="E10" s="24" t="s">
        <v>84</v>
      </c>
      <c r="I10" s="137" t="s">
        <v>71</v>
      </c>
      <c r="J10" s="137"/>
      <c r="K10" s="137"/>
      <c r="L10" s="173"/>
      <c r="M10" s="174"/>
      <c r="N10" s="132"/>
      <c r="O10" s="24"/>
      <c r="Q10" s="132" t="s">
        <v>204</v>
      </c>
      <c r="R10" s="24" t="s">
        <v>202</v>
      </c>
      <c r="S10" s="174"/>
      <c r="T10" s="174"/>
    </row>
    <row r="11" spans="1:20" x14ac:dyDescent="0.3">
      <c r="A11" s="132" t="s">
        <v>46</v>
      </c>
      <c r="B11" s="24" t="s">
        <v>124</v>
      </c>
      <c r="D11" s="132" t="s">
        <v>49</v>
      </c>
      <c r="E11" s="24" t="s">
        <v>87</v>
      </c>
      <c r="I11" s="137" t="s">
        <v>72</v>
      </c>
      <c r="J11" s="137"/>
      <c r="K11" s="137"/>
      <c r="L11" s="173"/>
      <c r="M11" s="174"/>
      <c r="N11" s="132" t="s">
        <v>89</v>
      </c>
      <c r="O11" s="24" t="s">
        <v>79</v>
      </c>
      <c r="Q11" s="132" t="s">
        <v>88</v>
      </c>
      <c r="R11" s="24" t="s">
        <v>84</v>
      </c>
      <c r="S11" s="174"/>
      <c r="T11" s="174"/>
    </row>
    <row r="12" spans="1:20" x14ac:dyDescent="0.3">
      <c r="A12" s="175"/>
      <c r="B12" s="24"/>
      <c r="D12" s="175"/>
      <c r="E12" s="24"/>
      <c r="I12" s="137"/>
      <c r="J12" s="137"/>
      <c r="K12" s="137"/>
      <c r="L12" s="173"/>
      <c r="M12" s="174"/>
      <c r="N12" s="175"/>
      <c r="O12" s="24"/>
      <c r="Q12" s="175"/>
      <c r="R12" s="24"/>
      <c r="S12" s="174"/>
      <c r="T12" s="174"/>
    </row>
    <row r="13" spans="1:20" x14ac:dyDescent="0.3">
      <c r="C13" s="4" t="s">
        <v>22</v>
      </c>
      <c r="L13" s="173"/>
      <c r="M13" s="174"/>
      <c r="N13" s="132" t="s">
        <v>174</v>
      </c>
      <c r="O13" s="24" t="s">
        <v>203</v>
      </c>
      <c r="P13" s="174"/>
      <c r="Q13" s="175"/>
      <c r="R13" s="176"/>
      <c r="S13" s="174"/>
      <c r="T13" s="174"/>
    </row>
    <row r="14" spans="1:20" x14ac:dyDescent="0.3">
      <c r="B14" s="4" t="s">
        <v>24</v>
      </c>
      <c r="E14" s="4" t="s">
        <v>23</v>
      </c>
      <c r="I14" s="152" t="s">
        <v>74</v>
      </c>
      <c r="J14" s="152"/>
      <c r="K14" s="152"/>
      <c r="L14" s="173"/>
      <c r="M14" s="174"/>
      <c r="N14" s="174"/>
      <c r="O14" s="174"/>
      <c r="P14" s="174"/>
      <c r="Q14" s="175"/>
      <c r="R14" s="176"/>
      <c r="S14" s="174"/>
      <c r="T14" s="174"/>
    </row>
    <row r="15" spans="1:20" x14ac:dyDescent="0.3">
      <c r="E15" s="133" t="s">
        <v>91</v>
      </c>
      <c r="F15" t="s">
        <v>39</v>
      </c>
      <c r="I15" s="152" t="s">
        <v>73</v>
      </c>
      <c r="J15" s="152"/>
      <c r="K15" s="152"/>
      <c r="L15" s="173"/>
      <c r="M15" s="174"/>
      <c r="N15" s="174" t="s">
        <v>289</v>
      </c>
      <c r="O15" s="174"/>
      <c r="P15" s="174"/>
      <c r="Q15" s="174" t="s">
        <v>289</v>
      </c>
      <c r="R15" s="176"/>
      <c r="S15" s="174"/>
      <c r="T15" s="174"/>
    </row>
    <row r="16" spans="1:20" x14ac:dyDescent="0.3">
      <c r="E16" s="133" t="s">
        <v>92</v>
      </c>
      <c r="F16" t="s">
        <v>90</v>
      </c>
      <c r="I16" s="152"/>
      <c r="J16" s="152"/>
      <c r="K16" s="152"/>
      <c r="L16" s="173"/>
      <c r="M16" s="174"/>
      <c r="N16" s="132" t="s">
        <v>6</v>
      </c>
      <c r="O16" s="24" t="s">
        <v>86</v>
      </c>
      <c r="P16" s="174"/>
      <c r="Q16" s="132" t="s">
        <v>88</v>
      </c>
      <c r="R16" s="24" t="s">
        <v>84</v>
      </c>
      <c r="S16" s="174"/>
      <c r="T16" s="174"/>
    </row>
    <row r="17" spans="2:20" x14ac:dyDescent="0.3">
      <c r="E17" s="133" t="s">
        <v>93</v>
      </c>
      <c r="F17" t="s">
        <v>90</v>
      </c>
      <c r="I17" s="152"/>
      <c r="J17" s="152"/>
      <c r="K17" s="152"/>
      <c r="L17" s="173"/>
      <c r="M17" s="174"/>
      <c r="N17" s="132" t="s">
        <v>45</v>
      </c>
      <c r="O17" s="24" t="s">
        <v>85</v>
      </c>
      <c r="P17" s="174"/>
      <c r="Q17" s="132"/>
      <c r="R17" s="24"/>
      <c r="S17" s="174"/>
      <c r="T17" s="174"/>
    </row>
    <row r="18" spans="2:20" x14ac:dyDescent="0.3">
      <c r="B18" t="s">
        <v>183</v>
      </c>
      <c r="C18" t="s">
        <v>131</v>
      </c>
      <c r="E18" s="133" t="s">
        <v>94</v>
      </c>
      <c r="F18" t="s">
        <v>39</v>
      </c>
      <c r="I18" s="152"/>
      <c r="J18" s="152"/>
      <c r="K18" s="152"/>
      <c r="L18" s="173"/>
      <c r="M18" s="174"/>
      <c r="N18" s="132" t="s">
        <v>89</v>
      </c>
      <c r="O18" s="24" t="s">
        <v>79</v>
      </c>
      <c r="P18" s="174"/>
      <c r="Q18" s="132" t="s">
        <v>48</v>
      </c>
      <c r="R18" s="24" t="s">
        <v>77</v>
      </c>
      <c r="S18" s="174"/>
      <c r="T18" s="174"/>
    </row>
    <row r="19" spans="2:20" x14ac:dyDescent="0.3">
      <c r="B19" t="s">
        <v>184</v>
      </c>
      <c r="C19" t="s">
        <v>132</v>
      </c>
      <c r="E19" s="133" t="s">
        <v>95</v>
      </c>
      <c r="F19" t="s">
        <v>90</v>
      </c>
      <c r="I19" s="152"/>
      <c r="J19" s="152"/>
      <c r="K19" s="152"/>
      <c r="L19" s="174"/>
      <c r="M19" s="174"/>
      <c r="N19" s="132" t="s">
        <v>2</v>
      </c>
      <c r="O19" s="24" t="s">
        <v>83</v>
      </c>
      <c r="P19" s="174"/>
      <c r="Q19" s="132" t="s">
        <v>204</v>
      </c>
      <c r="R19" s="24" t="s">
        <v>202</v>
      </c>
      <c r="S19" s="174"/>
      <c r="T19" s="174"/>
    </row>
    <row r="20" spans="2:20" x14ac:dyDescent="0.3">
      <c r="B20" t="s">
        <v>185</v>
      </c>
      <c r="C20" t="s">
        <v>133</v>
      </c>
      <c r="E20" s="133"/>
      <c r="I20" s="152"/>
      <c r="J20" s="152"/>
      <c r="K20" s="152"/>
      <c r="L20" s="173"/>
      <c r="M20" s="174"/>
      <c r="N20" s="132" t="s">
        <v>47</v>
      </c>
      <c r="O20" s="24" t="s">
        <v>80</v>
      </c>
      <c r="P20" s="174"/>
      <c r="Q20" s="132" t="s">
        <v>46</v>
      </c>
      <c r="R20" s="24" t="s">
        <v>124</v>
      </c>
      <c r="S20" s="174"/>
      <c r="T20" s="174"/>
    </row>
    <row r="21" spans="2:20" x14ac:dyDescent="0.3">
      <c r="E21" s="133" t="s">
        <v>177</v>
      </c>
      <c r="F21" t="s">
        <v>25</v>
      </c>
      <c r="L21" s="173"/>
      <c r="M21" s="174"/>
      <c r="N21" s="132" t="s">
        <v>5</v>
      </c>
      <c r="O21" s="24" t="s">
        <v>78</v>
      </c>
      <c r="P21" s="174"/>
      <c r="Q21" s="132" t="s">
        <v>49</v>
      </c>
      <c r="R21" s="24" t="s">
        <v>87</v>
      </c>
      <c r="S21" s="176"/>
      <c r="T21" s="174"/>
    </row>
    <row r="22" spans="2:20" ht="15" customHeight="1" x14ac:dyDescent="0.3">
      <c r="B22" t="s">
        <v>186</v>
      </c>
      <c r="C22" t="s">
        <v>131</v>
      </c>
      <c r="E22" s="133" t="s">
        <v>96</v>
      </c>
      <c r="F22" t="s">
        <v>39</v>
      </c>
      <c r="L22" s="173"/>
      <c r="M22" s="174"/>
      <c r="N22" s="174"/>
      <c r="O22" s="173"/>
      <c r="P22" s="174"/>
      <c r="Q22" s="174"/>
      <c r="R22" s="175"/>
      <c r="S22" s="176"/>
      <c r="T22" s="174"/>
    </row>
    <row r="23" spans="2:20" x14ac:dyDescent="0.3">
      <c r="B23" t="s">
        <v>205</v>
      </c>
      <c r="C23" t="s">
        <v>132</v>
      </c>
      <c r="E23" s="133" t="s">
        <v>97</v>
      </c>
      <c r="F23" t="s">
        <v>90</v>
      </c>
      <c r="L23" s="173"/>
      <c r="M23" s="174"/>
      <c r="N23" s="174"/>
      <c r="O23" s="173"/>
      <c r="P23" s="174"/>
      <c r="Q23" s="174"/>
      <c r="R23" s="175"/>
      <c r="S23" s="176"/>
      <c r="T23" s="174"/>
    </row>
    <row r="24" spans="2:20" x14ac:dyDescent="0.3">
      <c r="B24" t="s">
        <v>206</v>
      </c>
      <c r="C24" t="s">
        <v>133</v>
      </c>
      <c r="E24" s="133" t="s">
        <v>98</v>
      </c>
      <c r="F24" t="s">
        <v>40</v>
      </c>
      <c r="L24" s="173"/>
      <c r="M24" s="174"/>
      <c r="N24" s="174"/>
      <c r="O24" s="173"/>
      <c r="P24" s="174"/>
      <c r="Q24" s="174"/>
      <c r="R24" s="175"/>
      <c r="S24" s="176"/>
      <c r="T24" s="174"/>
    </row>
    <row r="25" spans="2:20" x14ac:dyDescent="0.3">
      <c r="B25" t="s">
        <v>207</v>
      </c>
      <c r="C25" t="s">
        <v>25</v>
      </c>
      <c r="E25" s="133"/>
      <c r="L25" s="173"/>
      <c r="M25" s="174"/>
      <c r="N25" s="174"/>
      <c r="O25" s="173"/>
      <c r="P25" s="174"/>
      <c r="Q25" s="174"/>
      <c r="R25" s="175"/>
      <c r="S25" s="176"/>
      <c r="T25" s="174"/>
    </row>
    <row r="26" spans="2:20" x14ac:dyDescent="0.3">
      <c r="B26" s="133" t="s">
        <v>213</v>
      </c>
      <c r="C26" t="s">
        <v>39</v>
      </c>
      <c r="E26" s="133" t="s">
        <v>178</v>
      </c>
      <c r="F26" t="s">
        <v>40</v>
      </c>
      <c r="G26" t="s">
        <v>179</v>
      </c>
      <c r="L26" s="173"/>
      <c r="M26" s="174"/>
      <c r="N26" s="174"/>
      <c r="O26" s="173"/>
      <c r="P26" s="174"/>
      <c r="Q26" s="174"/>
      <c r="R26" s="175"/>
      <c r="S26" s="176"/>
      <c r="T26" s="174"/>
    </row>
    <row r="27" spans="2:20" x14ac:dyDescent="0.3">
      <c r="B27" s="133" t="s">
        <v>214</v>
      </c>
      <c r="C27" t="s">
        <v>90</v>
      </c>
      <c r="E27" s="133" t="s">
        <v>99</v>
      </c>
      <c r="F27" t="s">
        <v>39</v>
      </c>
      <c r="L27" s="173"/>
      <c r="M27" s="174"/>
      <c r="N27" s="174"/>
      <c r="O27" s="174"/>
      <c r="P27" s="174"/>
      <c r="Q27" s="174"/>
      <c r="R27" s="175"/>
      <c r="S27" s="176"/>
      <c r="T27" s="174"/>
    </row>
    <row r="28" spans="2:20" x14ac:dyDescent="0.3">
      <c r="B28" t="s">
        <v>215</v>
      </c>
      <c r="C28" t="s">
        <v>40</v>
      </c>
      <c r="E28" s="133" t="s">
        <v>176</v>
      </c>
      <c r="F28" t="s">
        <v>90</v>
      </c>
      <c r="L28" s="173"/>
      <c r="M28" s="174"/>
      <c r="N28" s="174"/>
      <c r="O28" s="174"/>
      <c r="P28" s="174"/>
      <c r="Q28" s="174"/>
      <c r="R28" s="175"/>
      <c r="S28" s="176"/>
      <c r="T28" s="174"/>
    </row>
    <row r="29" spans="2:20" x14ac:dyDescent="0.3">
      <c r="E29" s="133" t="s">
        <v>100</v>
      </c>
      <c r="F29" t="s">
        <v>40</v>
      </c>
      <c r="L29" s="173"/>
      <c r="M29" s="174"/>
      <c r="N29" s="174"/>
      <c r="O29" s="174"/>
      <c r="P29" s="174"/>
      <c r="Q29" s="174"/>
      <c r="R29" s="175"/>
      <c r="S29" s="176"/>
      <c r="T29" s="174"/>
    </row>
    <row r="30" spans="2:20" x14ac:dyDescent="0.3">
      <c r="B30" t="s">
        <v>216</v>
      </c>
      <c r="C30" t="s">
        <v>39</v>
      </c>
      <c r="E30" s="133"/>
      <c r="L30" s="173"/>
      <c r="M30" s="174"/>
      <c r="N30" s="174"/>
      <c r="O30" s="174"/>
      <c r="P30" s="174"/>
      <c r="Q30" s="174"/>
      <c r="R30" s="175"/>
      <c r="S30" s="176"/>
      <c r="T30" s="174"/>
    </row>
    <row r="31" spans="2:20" x14ac:dyDescent="0.3">
      <c r="B31" t="s">
        <v>217</v>
      </c>
      <c r="C31" t="s">
        <v>40</v>
      </c>
      <c r="E31" s="133"/>
      <c r="L31" s="173"/>
      <c r="M31" s="174"/>
      <c r="N31" s="174"/>
      <c r="O31" s="174"/>
      <c r="P31" s="174"/>
      <c r="Q31" s="174"/>
      <c r="R31" s="175"/>
      <c r="S31" s="176"/>
      <c r="T31" s="174"/>
    </row>
    <row r="32" spans="2:20" ht="15" customHeight="1" x14ac:dyDescent="0.3">
      <c r="B32" t="s">
        <v>218</v>
      </c>
      <c r="C32" t="s">
        <v>90</v>
      </c>
      <c r="E32" s="133" t="s">
        <v>101</v>
      </c>
      <c r="F32" t="s">
        <v>90</v>
      </c>
      <c r="L32" s="174"/>
      <c r="M32" s="174"/>
      <c r="N32" s="174"/>
      <c r="O32" s="174"/>
      <c r="P32" s="174"/>
      <c r="Q32" s="174"/>
      <c r="R32" s="175"/>
      <c r="S32" s="176"/>
      <c r="T32" s="174"/>
    </row>
    <row r="33" spans="1:20" x14ac:dyDescent="0.3">
      <c r="B33" t="s">
        <v>219</v>
      </c>
      <c r="C33" t="s">
        <v>131</v>
      </c>
      <c r="E33" s="133" t="s">
        <v>182</v>
      </c>
      <c r="F33" t="s">
        <v>39</v>
      </c>
      <c r="G33" t="s">
        <v>180</v>
      </c>
      <c r="L33" s="174"/>
      <c r="M33" s="174"/>
      <c r="N33" s="174"/>
      <c r="O33" s="174"/>
      <c r="P33" s="174"/>
      <c r="Q33" s="174"/>
      <c r="R33" s="175"/>
      <c r="S33" s="176"/>
      <c r="T33" s="174"/>
    </row>
    <row r="34" spans="1:20" x14ac:dyDescent="0.3">
      <c r="E34" s="133" t="s">
        <v>102</v>
      </c>
      <c r="F34" t="s">
        <v>39</v>
      </c>
    </row>
    <row r="35" spans="1:20" x14ac:dyDescent="0.3">
      <c r="A35" s="172"/>
      <c r="B35" s="172"/>
      <c r="C35" s="172"/>
      <c r="E35" s="133" t="s">
        <v>103</v>
      </c>
      <c r="F35" t="s">
        <v>40</v>
      </c>
    </row>
    <row r="36" spans="1:20" x14ac:dyDescent="0.3">
      <c r="B36" s="150"/>
      <c r="C36" s="150"/>
      <c r="E36" s="133"/>
    </row>
    <row r="37" spans="1:20" x14ac:dyDescent="0.3">
      <c r="B37" s="174" t="s">
        <v>220</v>
      </c>
      <c r="C37" t="s">
        <v>132</v>
      </c>
      <c r="E37" s="133"/>
    </row>
    <row r="38" spans="1:20" x14ac:dyDescent="0.3">
      <c r="B38" t="s">
        <v>228</v>
      </c>
      <c r="C38" t="s">
        <v>133</v>
      </c>
      <c r="E38" s="133"/>
    </row>
    <row r="39" spans="1:20" x14ac:dyDescent="0.3">
      <c r="B39" t="s">
        <v>292</v>
      </c>
      <c r="C39" t="s">
        <v>25</v>
      </c>
      <c r="E39" s="133"/>
    </row>
    <row r="40" spans="1:20" x14ac:dyDescent="0.3">
      <c r="B40" t="s">
        <v>221</v>
      </c>
      <c r="C40" t="s">
        <v>131</v>
      </c>
      <c r="E40" s="133" t="s">
        <v>104</v>
      </c>
      <c r="F40" t="s">
        <v>39</v>
      </c>
    </row>
    <row r="41" spans="1:20" x14ac:dyDescent="0.3">
      <c r="B41" s="133" t="s">
        <v>222</v>
      </c>
      <c r="C41" s="133" t="s">
        <v>132</v>
      </c>
      <c r="E41" s="133" t="s">
        <v>105</v>
      </c>
      <c r="F41" t="s">
        <v>40</v>
      </c>
      <c r="I41" s="133"/>
    </row>
    <row r="42" spans="1:20" x14ac:dyDescent="0.3">
      <c r="B42" s="133" t="s">
        <v>223</v>
      </c>
      <c r="C42" s="133" t="s">
        <v>133</v>
      </c>
      <c r="E42" s="133"/>
      <c r="I42" s="133"/>
    </row>
    <row r="43" spans="1:20" x14ac:dyDescent="0.3">
      <c r="B43" t="s">
        <v>224</v>
      </c>
      <c r="C43" t="s">
        <v>25</v>
      </c>
      <c r="E43" s="133"/>
    </row>
    <row r="44" spans="1:20" x14ac:dyDescent="0.3">
      <c r="B44" t="s">
        <v>301</v>
      </c>
      <c r="C44" t="s">
        <v>131</v>
      </c>
      <c r="E44" s="133" t="s">
        <v>181</v>
      </c>
      <c r="F44" t="s">
        <v>90</v>
      </c>
    </row>
    <row r="45" spans="1:20" x14ac:dyDescent="0.3">
      <c r="B45" t="s">
        <v>300</v>
      </c>
      <c r="C45" s="133" t="s">
        <v>132</v>
      </c>
      <c r="E45" s="133" t="s">
        <v>106</v>
      </c>
      <c r="F45" t="s">
        <v>90</v>
      </c>
    </row>
    <row r="46" spans="1:20" x14ac:dyDescent="0.3">
      <c r="B46" t="s">
        <v>302</v>
      </c>
      <c r="C46" t="s">
        <v>128</v>
      </c>
      <c r="E46" s="133"/>
    </row>
    <row r="47" spans="1:20" x14ac:dyDescent="0.3">
      <c r="E47" s="133"/>
    </row>
    <row r="48" spans="1:20" x14ac:dyDescent="0.3">
      <c r="E48" s="133"/>
    </row>
    <row r="51" spans="2:7" x14ac:dyDescent="0.3">
      <c r="B51" t="s">
        <v>187</v>
      </c>
    </row>
    <row r="52" spans="2:7" x14ac:dyDescent="0.3">
      <c r="B52" s="4" t="s">
        <v>188</v>
      </c>
      <c r="C52" s="4"/>
      <c r="E52" s="4" t="s">
        <v>189</v>
      </c>
    </row>
    <row r="53" spans="2:7" x14ac:dyDescent="0.3">
      <c r="B53" s="159" t="s">
        <v>190</v>
      </c>
      <c r="C53" s="159"/>
      <c r="E53" s="159" t="s">
        <v>194</v>
      </c>
      <c r="F53" s="159"/>
      <c r="G53" s="159"/>
    </row>
    <row r="54" spans="2:7" x14ac:dyDescent="0.3">
      <c r="B54" s="159" t="s">
        <v>191</v>
      </c>
      <c r="C54" s="159"/>
      <c r="E54" s="159" t="s">
        <v>195</v>
      </c>
      <c r="F54" s="159"/>
      <c r="G54" s="159"/>
    </row>
    <row r="55" spans="2:7" x14ac:dyDescent="0.3">
      <c r="B55" s="159" t="s">
        <v>192</v>
      </c>
      <c r="C55" s="159"/>
      <c r="D55" s="4"/>
      <c r="E55" s="159" t="s">
        <v>229</v>
      </c>
      <c r="F55" s="159"/>
      <c r="G55" s="159"/>
    </row>
    <row r="56" spans="2:7" x14ac:dyDescent="0.3">
      <c r="B56" s="159" t="s">
        <v>193</v>
      </c>
      <c r="C56" s="159"/>
      <c r="D56" s="159"/>
      <c r="E56" s="159" t="s">
        <v>196</v>
      </c>
      <c r="F56" s="159"/>
      <c r="G56" s="159"/>
    </row>
    <row r="57" spans="2:7" x14ac:dyDescent="0.3">
      <c r="B57" s="159"/>
      <c r="C57" s="159"/>
      <c r="D57" s="159"/>
      <c r="E57" s="159" t="s">
        <v>197</v>
      </c>
      <c r="F57" s="159"/>
      <c r="G57" s="159"/>
    </row>
    <row r="58" spans="2:7" x14ac:dyDescent="0.3">
      <c r="B58" s="159"/>
      <c r="C58" s="159"/>
      <c r="D58" s="159"/>
      <c r="F58" s="159"/>
      <c r="G58" s="159"/>
    </row>
    <row r="59" spans="2:7" x14ac:dyDescent="0.3">
      <c r="B59" s="159"/>
      <c r="C59" s="159"/>
      <c r="D59" s="159"/>
      <c r="E59" s="159"/>
      <c r="F59" s="159"/>
      <c r="G59" s="159"/>
    </row>
    <row r="60" spans="2:7" x14ac:dyDescent="0.3">
      <c r="B60" s="159"/>
      <c r="C60" s="159"/>
      <c r="D60" s="159"/>
      <c r="E60" s="159"/>
      <c r="F60" s="159"/>
      <c r="G60" s="159"/>
    </row>
    <row r="61" spans="2:7" x14ac:dyDescent="0.3">
      <c r="B61" s="159"/>
      <c r="C61" s="159"/>
      <c r="D61" s="159"/>
      <c r="E61" s="159"/>
      <c r="F61" s="159"/>
      <c r="G61" s="159"/>
    </row>
    <row r="62" spans="2:7" x14ac:dyDescent="0.3">
      <c r="D62" s="159"/>
    </row>
    <row r="63" spans="2:7" x14ac:dyDescent="0.3">
      <c r="D63" s="159"/>
    </row>
    <row r="64" spans="2:7" x14ac:dyDescent="0.3">
      <c r="D64" s="159"/>
    </row>
  </sheetData>
  <sheetProtection sheet="1" objects="1" scenarios="1"/>
  <pageMargins left="0.7" right="0.7" top="0.75" bottom="0.75" header="0.3" footer="0.3"/>
  <pageSetup paperSize="9" scale="84" orientation="portrait" verticalDpi="36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pageSetUpPr fitToPage="1"/>
  </sheetPr>
  <dimension ref="A1:AN628"/>
  <sheetViews>
    <sheetView tabSelected="1" zoomScale="119" zoomScaleNormal="115" workbookViewId="0">
      <pane ySplit="3" topLeftCell="A4" activePane="bottomLeft" state="frozen"/>
      <selection pane="bottomLeft" activeCell="A102" sqref="A102"/>
    </sheetView>
  </sheetViews>
  <sheetFormatPr defaultRowHeight="14.4" x14ac:dyDescent="0.3"/>
  <cols>
    <col min="1" max="1" width="3.33203125" bestFit="1" customWidth="1"/>
    <col min="2" max="2" width="25.109375" customWidth="1"/>
    <col min="3" max="3" width="10.44140625" customWidth="1"/>
    <col min="4" max="4" width="12.44140625" bestFit="1" customWidth="1"/>
    <col min="5" max="5" width="5.109375" customWidth="1"/>
    <col min="6" max="10" width="4" customWidth="1"/>
    <col min="11" max="11" width="6.5546875" style="174" bestFit="1" customWidth="1"/>
    <col min="12" max="12" width="6.5546875" style="174" customWidth="1"/>
    <col min="13" max="13" width="18" style="176" customWidth="1"/>
    <col min="14" max="14" width="3.33203125" style="176" customWidth="1"/>
    <col min="15" max="15" width="18.33203125" style="176" customWidth="1"/>
    <col min="16" max="16" width="9.109375" style="176"/>
    <col min="17" max="17" width="10.109375" style="176" customWidth="1"/>
    <col min="18" max="18" width="18.88671875" style="176" customWidth="1"/>
    <col min="19" max="25" width="9.109375" style="174"/>
  </cols>
  <sheetData>
    <row r="1" spans="1:34" ht="15.6" x14ac:dyDescent="0.3">
      <c r="B1" s="184"/>
      <c r="C1" s="137"/>
      <c r="D1" s="137"/>
      <c r="E1" s="137"/>
      <c r="F1" s="137"/>
      <c r="G1" s="137"/>
      <c r="H1" s="137"/>
      <c r="I1" s="137"/>
      <c r="J1" s="137"/>
      <c r="M1" s="211" t="s">
        <v>74</v>
      </c>
      <c r="S1" s="174" t="str">
        <f>R2</f>
        <v>Epsom &amp; Ewell</v>
      </c>
      <c r="V1" s="174" t="str">
        <f>R3</f>
        <v>Herne Hill Harriers</v>
      </c>
      <c r="Y1" s="174" t="str">
        <f>R4</f>
        <v>Guildford &amp; Godalming</v>
      </c>
      <c r="AB1" t="str">
        <f>R5</f>
        <v>Sutton &amp; District</v>
      </c>
      <c r="AE1" t="str">
        <f>+R6</f>
        <v>Hercules Wimbledon</v>
      </c>
      <c r="AH1" t="str">
        <f>+R7</f>
        <v>Dorking &amp; Mole Valley</v>
      </c>
    </row>
    <row r="2" spans="1:34" x14ac:dyDescent="0.3">
      <c r="B2" t="s">
        <v>122</v>
      </c>
      <c r="C2" t="s">
        <v>38</v>
      </c>
      <c r="E2" s="75" t="str">
        <f>Timetable!A6</f>
        <v>E</v>
      </c>
      <c r="F2" s="75" t="str">
        <f>Timetable!A7</f>
        <v>Z</v>
      </c>
      <c r="G2" s="75" t="str">
        <f>Timetable!A8</f>
        <v>G</v>
      </c>
      <c r="H2" s="75" t="str">
        <f>Timetable!A9</f>
        <v>S</v>
      </c>
      <c r="I2" s="75" t="str">
        <f>Timetable!A10</f>
        <v>H</v>
      </c>
      <c r="J2" s="75" t="str">
        <f>Timetable!A11</f>
        <v>D</v>
      </c>
      <c r="K2" s="174" t="s">
        <v>43</v>
      </c>
      <c r="M2" s="211" t="s">
        <v>73</v>
      </c>
      <c r="N2" s="211"/>
      <c r="O2" s="211"/>
      <c r="Q2" s="174" t="str">
        <f>Timetable!$A$6</f>
        <v>E</v>
      </c>
      <c r="R2" s="174" t="str">
        <f>Timetable!$B$6</f>
        <v>Epsom &amp; Ewell</v>
      </c>
      <c r="S2" s="137">
        <f>E580</f>
        <v>331</v>
      </c>
      <c r="T2" s="137"/>
      <c r="U2" s="137"/>
      <c r="Y2" s="137"/>
      <c r="Z2" s="137"/>
      <c r="AA2" s="137"/>
      <c r="AE2" s="137"/>
      <c r="AF2" s="137"/>
      <c r="AG2" s="137"/>
    </row>
    <row r="3" spans="1:34" x14ac:dyDescent="0.3">
      <c r="B3" s="24" t="s">
        <v>81</v>
      </c>
      <c r="C3" s="1" t="str">
        <f>Timetable!F2</f>
        <v>04.06.22</v>
      </c>
      <c r="D3" s="1" t="s">
        <v>201</v>
      </c>
      <c r="E3" s="25">
        <f>SUM(E5:E579)</f>
        <v>331</v>
      </c>
      <c r="F3" s="25">
        <f t="shared" ref="F3:J3" si="0">SUM(F5:F579)</f>
        <v>193</v>
      </c>
      <c r="G3" s="25">
        <f t="shared" si="0"/>
        <v>256</v>
      </c>
      <c r="H3" s="25">
        <f t="shared" si="0"/>
        <v>143</v>
      </c>
      <c r="I3" s="25">
        <f t="shared" si="0"/>
        <v>227</v>
      </c>
      <c r="J3" s="25">
        <f t="shared" si="0"/>
        <v>0</v>
      </c>
      <c r="M3" s="212" t="s">
        <v>225</v>
      </c>
      <c r="N3" s="211"/>
      <c r="O3" s="211"/>
      <c r="Q3" s="174" t="str">
        <f>Timetable!$A$7</f>
        <v>Z</v>
      </c>
      <c r="R3" s="174" t="str">
        <f>Timetable!$B$7</f>
        <v>Herne Hill Harriers</v>
      </c>
      <c r="S3" s="137">
        <f>F580</f>
        <v>193</v>
      </c>
      <c r="T3" s="137"/>
      <c r="U3" s="137"/>
      <c r="Y3" s="137"/>
      <c r="Z3" s="137"/>
      <c r="AA3" s="137"/>
      <c r="AE3" s="137"/>
      <c r="AF3" s="137"/>
      <c r="AG3" s="137"/>
    </row>
    <row r="4" spans="1:34" x14ac:dyDescent="0.3">
      <c r="B4" s="408" t="str">
        <f>Timetable!B18</f>
        <v>11.15  70m Hurdles  U13</v>
      </c>
      <c r="E4" s="25"/>
      <c r="F4" s="210"/>
      <c r="G4" s="25"/>
      <c r="H4" s="210"/>
      <c r="I4" s="25"/>
      <c r="J4" s="210"/>
      <c r="M4" s="176" t="s">
        <v>208</v>
      </c>
      <c r="N4" s="174"/>
      <c r="O4" s="174"/>
      <c r="Q4" s="174" t="str">
        <f>Timetable!$A$8</f>
        <v>G</v>
      </c>
      <c r="R4" s="174" t="str">
        <f>Timetable!$B$8</f>
        <v>Guildford &amp; Godalming</v>
      </c>
      <c r="S4" s="174">
        <f>G580</f>
        <v>256</v>
      </c>
    </row>
    <row r="5" spans="1:34" x14ac:dyDescent="0.3">
      <c r="A5" s="19" t="s">
        <v>26</v>
      </c>
      <c r="B5" s="174" t="str">
        <f>$Y$595</f>
        <v>Holly RYAN</v>
      </c>
      <c r="C5" s="26">
        <v>12.5</v>
      </c>
      <c r="D5" s="27" t="s">
        <v>48</v>
      </c>
      <c r="E5" s="351" t="str">
        <f>IF($D5="","",IF(LEFT($D5,1)=E$2,$L5,""))</f>
        <v/>
      </c>
      <c r="F5" s="352" t="str">
        <f t="shared" ref="F5:J20" si="1">IF($D5="","",IF(LEFT($D5,1)=F$2,$L5,""))</f>
        <v/>
      </c>
      <c r="G5" s="351">
        <f t="shared" si="1"/>
        <v>6</v>
      </c>
      <c r="H5" s="352" t="str">
        <f t="shared" si="1"/>
        <v/>
      </c>
      <c r="I5" s="351" t="str">
        <f t="shared" si="1"/>
        <v/>
      </c>
      <c r="J5" s="352" t="str">
        <f t="shared" si="1"/>
        <v/>
      </c>
      <c r="K5" s="213"/>
      <c r="L5" s="213">
        <v>6</v>
      </c>
      <c r="M5" s="186" t="str">
        <f>Timetable!$B$6</f>
        <v>Epsom &amp; Ewell</v>
      </c>
      <c r="N5" s="174" t="str">
        <f>Timetable!$A$6</f>
        <v>E</v>
      </c>
      <c r="O5" s="174" t="str">
        <f>$S$595</f>
        <v>Tabitha Tooke</v>
      </c>
      <c r="Q5" s="174" t="str">
        <f>Timetable!$A$9</f>
        <v>S</v>
      </c>
      <c r="R5" s="174" t="str">
        <f>Timetable!$B$9</f>
        <v>Sutton &amp; District</v>
      </c>
      <c r="S5" s="174">
        <f>H580</f>
        <v>143</v>
      </c>
    </row>
    <row r="6" spans="1:34" x14ac:dyDescent="0.3">
      <c r="A6" s="20" t="s">
        <v>27</v>
      </c>
      <c r="B6" s="174" t="str">
        <f>$AB$595</f>
        <v xml:space="preserve">Zara Hughes </v>
      </c>
      <c r="C6" s="181">
        <v>13</v>
      </c>
      <c r="D6" s="27" t="s">
        <v>45</v>
      </c>
      <c r="E6" s="351" t="str">
        <f t="shared" ref="E6:E10" si="2">IF($D6="","",IF(LEFT($D6,1)=E$2,$L6,""))</f>
        <v/>
      </c>
      <c r="F6" s="352" t="str">
        <f t="shared" si="1"/>
        <v/>
      </c>
      <c r="G6" s="351" t="str">
        <f t="shared" si="1"/>
        <v/>
      </c>
      <c r="H6" s="352">
        <f t="shared" si="1"/>
        <v>5</v>
      </c>
      <c r="I6" s="351" t="str">
        <f t="shared" si="1"/>
        <v/>
      </c>
      <c r="J6" s="352" t="str">
        <f t="shared" si="1"/>
        <v/>
      </c>
      <c r="K6" s="213"/>
      <c r="L6" s="213">
        <v>5</v>
      </c>
      <c r="M6" s="186" t="str">
        <f>Timetable!$B$7</f>
        <v>Herne Hill Harriers</v>
      </c>
      <c r="N6" s="174" t="str">
        <f>Timetable!$A$7</f>
        <v>Z</v>
      </c>
      <c r="O6" s="174" t="str">
        <f>$V$595</f>
        <v xml:space="preserve">ARIELLE MACINTYRE </v>
      </c>
      <c r="Q6" s="174" t="str">
        <f>Timetable!$A$10</f>
        <v>H</v>
      </c>
      <c r="R6" s="174" t="str">
        <f>Timetable!$B$10</f>
        <v>Hercules Wimbledon</v>
      </c>
      <c r="S6" s="174">
        <f>I580</f>
        <v>227</v>
      </c>
    </row>
    <row r="7" spans="1:34" x14ac:dyDescent="0.3">
      <c r="A7" s="20" t="s">
        <v>28</v>
      </c>
      <c r="B7" s="174" t="str">
        <f>$S$595</f>
        <v>Tabitha Tooke</v>
      </c>
      <c r="C7" s="27">
        <v>13.5</v>
      </c>
      <c r="D7" s="27" t="s">
        <v>47</v>
      </c>
      <c r="E7" s="351">
        <f t="shared" si="2"/>
        <v>4</v>
      </c>
      <c r="F7" s="352" t="str">
        <f t="shared" si="1"/>
        <v/>
      </c>
      <c r="G7" s="351" t="str">
        <f t="shared" si="1"/>
        <v/>
      </c>
      <c r="H7" s="352" t="str">
        <f t="shared" si="1"/>
        <v/>
      </c>
      <c r="I7" s="351" t="str">
        <f t="shared" si="1"/>
        <v/>
      </c>
      <c r="J7" s="352" t="str">
        <f t="shared" si="1"/>
        <v/>
      </c>
      <c r="K7" s="213"/>
      <c r="L7" s="213">
        <v>4</v>
      </c>
      <c r="M7" s="186" t="str">
        <f>Timetable!$B$8</f>
        <v>Guildford &amp; Godalming</v>
      </c>
      <c r="N7" s="174" t="str">
        <f>Timetable!$A$8</f>
        <v>G</v>
      </c>
      <c r="O7" s="174" t="str">
        <f>$Y$595</f>
        <v>Holly RYAN</v>
      </c>
      <c r="Q7" s="174" t="str">
        <f>Timetable!$A$11</f>
        <v>D</v>
      </c>
      <c r="R7" s="174" t="str">
        <f>Timetable!$B$11</f>
        <v>Dorking &amp; Mole Valley</v>
      </c>
      <c r="S7" s="174">
        <f>J580</f>
        <v>0</v>
      </c>
    </row>
    <row r="8" spans="1:34" x14ac:dyDescent="0.3">
      <c r="A8" s="20" t="s">
        <v>29</v>
      </c>
      <c r="B8" s="174" t="str">
        <f>$AE$595</f>
        <v>Florence Foster</v>
      </c>
      <c r="C8" s="27">
        <v>14.3</v>
      </c>
      <c r="D8" s="27" t="s">
        <v>204</v>
      </c>
      <c r="E8" s="351" t="str">
        <f t="shared" si="2"/>
        <v/>
      </c>
      <c r="F8" s="352" t="str">
        <f t="shared" si="1"/>
        <v/>
      </c>
      <c r="G8" s="351" t="str">
        <f t="shared" si="1"/>
        <v/>
      </c>
      <c r="H8" s="352" t="str">
        <f t="shared" si="1"/>
        <v/>
      </c>
      <c r="I8" s="351">
        <f t="shared" si="1"/>
        <v>3</v>
      </c>
      <c r="J8" s="352" t="str">
        <f t="shared" si="1"/>
        <v/>
      </c>
      <c r="K8" s="213"/>
      <c r="L8" s="213">
        <v>3</v>
      </c>
      <c r="M8" s="186" t="str">
        <f>Timetable!$B$9</f>
        <v>Sutton &amp; District</v>
      </c>
      <c r="N8" s="174" t="str">
        <f>Timetable!$A$9</f>
        <v>S</v>
      </c>
      <c r="O8" s="174" t="str">
        <f>$AB$595</f>
        <v xml:space="preserve">Zara Hughes </v>
      </c>
      <c r="Q8" s="214"/>
      <c r="R8" s="214"/>
      <c r="S8" s="214"/>
      <c r="T8" s="214"/>
      <c r="U8" s="214"/>
      <c r="V8" s="214"/>
      <c r="W8" s="214"/>
      <c r="X8" s="214"/>
      <c r="Y8" s="214"/>
      <c r="Z8" s="187"/>
    </row>
    <row r="9" spans="1:34" x14ac:dyDescent="0.3">
      <c r="A9" s="20" t="s">
        <v>30</v>
      </c>
      <c r="B9" s="174" t="str">
        <f>$V$595</f>
        <v xml:space="preserve">ARIELLE MACINTYRE </v>
      </c>
      <c r="C9" s="27">
        <v>15.1</v>
      </c>
      <c r="D9" s="27" t="s">
        <v>89</v>
      </c>
      <c r="E9" s="351" t="str">
        <f t="shared" si="2"/>
        <v/>
      </c>
      <c r="F9" s="352">
        <f t="shared" si="1"/>
        <v>2</v>
      </c>
      <c r="G9" s="351" t="str">
        <f t="shared" si="1"/>
        <v/>
      </c>
      <c r="H9" s="352" t="str">
        <f t="shared" si="1"/>
        <v/>
      </c>
      <c r="I9" s="351" t="str">
        <f t="shared" si="1"/>
        <v/>
      </c>
      <c r="J9" s="352" t="str">
        <f t="shared" si="1"/>
        <v/>
      </c>
      <c r="K9" s="213"/>
      <c r="L9" s="213">
        <v>2</v>
      </c>
      <c r="M9" s="186" t="str">
        <f>Timetable!$B$10</f>
        <v>Hercules Wimbledon</v>
      </c>
      <c r="N9" s="174" t="str">
        <f>Timetable!$A$10</f>
        <v>H</v>
      </c>
      <c r="O9" s="174" t="str">
        <f>$AE$595</f>
        <v>Florence Foster</v>
      </c>
      <c r="Q9" s="214"/>
      <c r="R9" s="214"/>
      <c r="S9" s="214"/>
      <c r="T9" s="214"/>
      <c r="U9" s="214"/>
      <c r="V9" s="214"/>
      <c r="W9" s="214"/>
      <c r="X9" s="214"/>
      <c r="Y9" s="214"/>
      <c r="Z9" s="187"/>
    </row>
    <row r="10" spans="1:34" x14ac:dyDescent="0.3">
      <c r="A10" s="20" t="s">
        <v>31</v>
      </c>
      <c r="B10" s="27" t="s">
        <v>175</v>
      </c>
      <c r="C10" s="27"/>
      <c r="D10" s="27"/>
      <c r="E10" s="351" t="str">
        <f t="shared" si="2"/>
        <v/>
      </c>
      <c r="F10" s="352" t="str">
        <f t="shared" si="1"/>
        <v/>
      </c>
      <c r="G10" s="351" t="str">
        <f t="shared" si="1"/>
        <v/>
      </c>
      <c r="H10" s="352" t="str">
        <f t="shared" si="1"/>
        <v/>
      </c>
      <c r="I10" s="351" t="str">
        <f t="shared" si="1"/>
        <v/>
      </c>
      <c r="J10" s="352" t="str">
        <f t="shared" si="1"/>
        <v/>
      </c>
      <c r="K10" s="213">
        <f>21-SUM(E4:J10)</f>
        <v>1</v>
      </c>
      <c r="L10" s="213">
        <v>1</v>
      </c>
      <c r="M10" s="186" t="str">
        <f>Timetable!$B$11</f>
        <v>Dorking &amp; Mole Valley</v>
      </c>
      <c r="N10" s="174" t="str">
        <f>Timetable!$A$11</f>
        <v>D</v>
      </c>
      <c r="O10" s="174">
        <f>$AH$595</f>
        <v>0</v>
      </c>
      <c r="Q10" s="214"/>
      <c r="R10" s="214"/>
      <c r="S10" s="214"/>
      <c r="T10" s="214"/>
      <c r="U10" s="214"/>
      <c r="V10" s="214"/>
      <c r="W10" s="214"/>
      <c r="X10" s="214"/>
      <c r="Y10" s="214"/>
      <c r="Z10" s="187"/>
    </row>
    <row r="11" spans="1:34" x14ac:dyDescent="0.3">
      <c r="A11" s="20"/>
      <c r="B11" s="27" t="s">
        <v>175</v>
      </c>
      <c r="C11" s="27"/>
      <c r="D11" s="27" t="s">
        <v>175</v>
      </c>
      <c r="E11" s="73"/>
      <c r="F11" s="73"/>
      <c r="G11" s="73"/>
      <c r="H11" s="73"/>
      <c r="I11" s="73"/>
      <c r="J11" s="73"/>
      <c r="M11" s="174"/>
      <c r="N11" s="174"/>
      <c r="O11" s="174"/>
      <c r="Q11" s="214" t="s">
        <v>293</v>
      </c>
      <c r="R11" s="214"/>
      <c r="S11" s="214"/>
      <c r="T11" s="214"/>
      <c r="U11" s="214"/>
      <c r="V11" s="214"/>
      <c r="W11" s="214"/>
      <c r="X11" s="214"/>
      <c r="Y11" s="214"/>
      <c r="Z11" s="187"/>
    </row>
    <row r="12" spans="1:34" x14ac:dyDescent="0.3">
      <c r="A12" s="20" t="s">
        <v>32</v>
      </c>
      <c r="B12" s="408" t="str">
        <f>$Y$596</f>
        <v>Emily SHERLOCK</v>
      </c>
      <c r="C12" s="27">
        <v>13.2</v>
      </c>
      <c r="D12" s="27" t="s">
        <v>63</v>
      </c>
      <c r="E12" s="351" t="str">
        <f>IF($D12="","",IF(LEFT($D12,1)=E$2,$L12,""))</f>
        <v/>
      </c>
      <c r="F12" s="352" t="str">
        <f t="shared" si="1"/>
        <v/>
      </c>
      <c r="G12" s="351">
        <f t="shared" si="1"/>
        <v>6</v>
      </c>
      <c r="H12" s="352" t="str">
        <f t="shared" si="1"/>
        <v/>
      </c>
      <c r="I12" s="351" t="str">
        <f t="shared" si="1"/>
        <v/>
      </c>
      <c r="J12" s="352" t="str">
        <f t="shared" si="1"/>
        <v/>
      </c>
      <c r="K12" s="213"/>
      <c r="L12" s="213">
        <v>6</v>
      </c>
      <c r="M12" s="186" t="str">
        <f>Timetable!$B$6</f>
        <v>Epsom &amp; Ewell</v>
      </c>
      <c r="N12" s="174" t="str">
        <f>Timetable!$A$6&amp;Timetable!$A$6</f>
        <v>EE</v>
      </c>
      <c r="O12" s="174" t="str">
        <f>$S$596</f>
        <v>Olivia Doherty</v>
      </c>
      <c r="Q12" s="214" t="s">
        <v>294</v>
      </c>
      <c r="R12" s="214"/>
      <c r="S12" s="214"/>
      <c r="T12" s="214"/>
      <c r="U12" s="214"/>
      <c r="V12" s="215"/>
      <c r="W12" s="215"/>
      <c r="X12" s="215"/>
      <c r="Y12" s="214"/>
      <c r="Z12" s="187"/>
    </row>
    <row r="13" spans="1:34" x14ac:dyDescent="0.3">
      <c r="A13" s="20" t="s">
        <v>33</v>
      </c>
      <c r="B13" s="174" t="str">
        <f>$S$596</f>
        <v>Olivia Doherty</v>
      </c>
      <c r="C13" s="27">
        <v>13.6</v>
      </c>
      <c r="D13" s="27" t="s">
        <v>56</v>
      </c>
      <c r="E13" s="351">
        <f t="shared" ref="E13:E17" si="3">IF($D13="","",IF(LEFT($D13,1)=E$2,$L13,""))</f>
        <v>5</v>
      </c>
      <c r="F13" s="352" t="str">
        <f t="shared" si="1"/>
        <v/>
      </c>
      <c r="G13" s="351" t="str">
        <f t="shared" si="1"/>
        <v/>
      </c>
      <c r="H13" s="352" t="str">
        <f t="shared" si="1"/>
        <v/>
      </c>
      <c r="I13" s="351" t="str">
        <f t="shared" si="1"/>
        <v/>
      </c>
      <c r="J13" s="352" t="str">
        <f t="shared" si="1"/>
        <v/>
      </c>
      <c r="K13" s="213"/>
      <c r="L13" s="213">
        <v>5</v>
      </c>
      <c r="M13" s="186" t="str">
        <f>Timetable!$B$7</f>
        <v>Herne Hill Harriers</v>
      </c>
      <c r="N13" s="174" t="str">
        <f>Timetable!$A$7&amp;Timetable!$A$7</f>
        <v>ZZ</v>
      </c>
      <c r="O13" s="174">
        <f>$V$596</f>
        <v>0</v>
      </c>
      <c r="Q13" s="214" t="s">
        <v>295</v>
      </c>
      <c r="R13" s="214"/>
      <c r="S13" s="214"/>
      <c r="T13" s="214"/>
      <c r="U13" s="214"/>
      <c r="V13" s="214"/>
      <c r="W13" s="214"/>
      <c r="X13" s="214"/>
      <c r="Y13" s="214"/>
      <c r="Z13" s="187"/>
    </row>
    <row r="14" spans="1:34" x14ac:dyDescent="0.3">
      <c r="A14" s="20" t="s">
        <v>34</v>
      </c>
      <c r="B14" s="174" t="str">
        <f>$AB$596</f>
        <v>Angelina Ispani-Ionannou</v>
      </c>
      <c r="C14" s="27">
        <v>16.3</v>
      </c>
      <c r="D14" s="27" t="s">
        <v>66</v>
      </c>
      <c r="E14" s="351" t="str">
        <f t="shared" si="3"/>
        <v/>
      </c>
      <c r="F14" s="352" t="str">
        <f t="shared" si="1"/>
        <v/>
      </c>
      <c r="G14" s="351" t="str">
        <f t="shared" si="1"/>
        <v/>
      </c>
      <c r="H14" s="352">
        <f t="shared" si="1"/>
        <v>4</v>
      </c>
      <c r="I14" s="351" t="str">
        <f t="shared" si="1"/>
        <v/>
      </c>
      <c r="J14" s="352" t="str">
        <f t="shared" si="1"/>
        <v/>
      </c>
      <c r="K14" s="213"/>
      <c r="L14" s="213">
        <v>4</v>
      </c>
      <c r="M14" s="186" t="str">
        <f>Timetable!$B$8</f>
        <v>Guildford &amp; Godalming</v>
      </c>
      <c r="N14" s="174" t="str">
        <f>Timetable!$A$8&amp;Timetable!$A$8</f>
        <v>GG</v>
      </c>
      <c r="O14" s="174" t="str">
        <f>$Y$596</f>
        <v>Emily SHERLOCK</v>
      </c>
      <c r="Q14" s="214" t="s">
        <v>296</v>
      </c>
      <c r="R14" s="214"/>
      <c r="S14" s="215"/>
      <c r="T14" s="214"/>
      <c r="U14" s="214"/>
      <c r="V14" s="214"/>
      <c r="W14" s="214"/>
      <c r="X14" s="214"/>
      <c r="Y14" s="214"/>
      <c r="Z14" s="187"/>
    </row>
    <row r="15" spans="1:34" x14ac:dyDescent="0.3">
      <c r="A15" s="20" t="s">
        <v>35</v>
      </c>
      <c r="B15" s="174" t="str">
        <f>$AE$596</f>
        <v>Beatrice Eminson</v>
      </c>
      <c r="C15" s="27">
        <v>21.3</v>
      </c>
      <c r="D15" s="27" t="s">
        <v>211</v>
      </c>
      <c r="E15" s="351" t="str">
        <f t="shared" si="3"/>
        <v/>
      </c>
      <c r="F15" s="352" t="str">
        <f t="shared" si="1"/>
        <v/>
      </c>
      <c r="G15" s="351" t="str">
        <f t="shared" si="1"/>
        <v/>
      </c>
      <c r="H15" s="352" t="str">
        <f t="shared" si="1"/>
        <v/>
      </c>
      <c r="I15" s="351">
        <f t="shared" si="1"/>
        <v>3</v>
      </c>
      <c r="J15" s="352" t="str">
        <f t="shared" si="1"/>
        <v/>
      </c>
      <c r="K15" s="213"/>
      <c r="L15" s="213">
        <v>3</v>
      </c>
      <c r="M15" s="186" t="str">
        <f>Timetable!$B$9</f>
        <v>Sutton &amp; District</v>
      </c>
      <c r="N15" s="174" t="str">
        <f>Timetable!$A$9&amp;Timetable!$A$9</f>
        <v>SS</v>
      </c>
      <c r="O15" s="174" t="str">
        <f>$AB$596</f>
        <v>Angelina Ispani-Ionannou</v>
      </c>
      <c r="Q15" s="176" t="s">
        <v>297</v>
      </c>
      <c r="R15" s="214"/>
      <c r="S15" s="214"/>
      <c r="T15" s="214"/>
      <c r="U15" s="214"/>
      <c r="V15" s="214"/>
      <c r="W15" s="214"/>
      <c r="X15" s="214"/>
      <c r="Y15" s="214"/>
      <c r="Z15" s="187"/>
    </row>
    <row r="16" spans="1:34" x14ac:dyDescent="0.3">
      <c r="A16" s="20" t="s">
        <v>36</v>
      </c>
      <c r="B16" s="27" t="s">
        <v>175</v>
      </c>
      <c r="C16" s="27"/>
      <c r="D16" s="27"/>
      <c r="E16" s="351" t="str">
        <f t="shared" si="3"/>
        <v/>
      </c>
      <c r="F16" s="352" t="str">
        <f t="shared" si="1"/>
        <v/>
      </c>
      <c r="G16" s="351" t="str">
        <f t="shared" si="1"/>
        <v/>
      </c>
      <c r="H16" s="352" t="str">
        <f t="shared" si="1"/>
        <v/>
      </c>
      <c r="I16" s="351" t="str">
        <f t="shared" si="1"/>
        <v/>
      </c>
      <c r="J16" s="352" t="str">
        <f t="shared" si="1"/>
        <v/>
      </c>
      <c r="K16" s="213"/>
      <c r="L16" s="213">
        <v>2</v>
      </c>
      <c r="M16" s="186" t="str">
        <f>Timetable!$B$10</f>
        <v>Hercules Wimbledon</v>
      </c>
      <c r="N16" s="174" t="str">
        <f>Timetable!$A$10&amp;Timetable!$A$10</f>
        <v>HH</v>
      </c>
      <c r="O16" s="174" t="str">
        <f>$AE$596</f>
        <v>Beatrice Eminson</v>
      </c>
      <c r="Q16" s="214" t="s">
        <v>298</v>
      </c>
      <c r="R16" s="214"/>
      <c r="S16" s="214"/>
      <c r="T16" s="214"/>
      <c r="U16" s="214"/>
      <c r="V16" s="214"/>
      <c r="W16" s="214"/>
      <c r="X16" s="214"/>
      <c r="Y16" s="214"/>
      <c r="Z16" s="187"/>
    </row>
    <row r="17" spans="1:17" x14ac:dyDescent="0.3">
      <c r="A17" s="20" t="s">
        <v>37</v>
      </c>
      <c r="B17" s="27" t="s">
        <v>175</v>
      </c>
      <c r="C17" s="27"/>
      <c r="D17" s="27"/>
      <c r="E17" s="351" t="str">
        <f t="shared" si="3"/>
        <v/>
      </c>
      <c r="F17" s="352" t="str">
        <f t="shared" si="1"/>
        <v/>
      </c>
      <c r="G17" s="351" t="str">
        <f t="shared" si="1"/>
        <v/>
      </c>
      <c r="H17" s="352" t="str">
        <f t="shared" si="1"/>
        <v/>
      </c>
      <c r="I17" s="351" t="str">
        <f t="shared" si="1"/>
        <v/>
      </c>
      <c r="J17" s="352" t="str">
        <f t="shared" si="1"/>
        <v/>
      </c>
      <c r="K17" s="213">
        <f>21-SUM(E12:J17)</f>
        <v>3</v>
      </c>
      <c r="L17" s="213">
        <v>1</v>
      </c>
      <c r="M17" s="186" t="str">
        <f>Timetable!$B$11</f>
        <v>Dorking &amp; Mole Valley</v>
      </c>
      <c r="N17" s="174" t="str">
        <f>Timetable!$A$11&amp;Timetable!$A$11</f>
        <v>DD</v>
      </c>
      <c r="O17" s="174">
        <f>$AH$596</f>
        <v>0</v>
      </c>
      <c r="Q17" s="214" t="s">
        <v>212</v>
      </c>
    </row>
    <row r="18" spans="1:17" x14ac:dyDescent="0.3">
      <c r="B18" s="408" t="str">
        <f>Timetable!B19</f>
        <v>11.30  75m Hurdles  U15</v>
      </c>
      <c r="C18" s="27"/>
      <c r="D18" s="27"/>
      <c r="E18" s="74"/>
      <c r="F18" s="74"/>
      <c r="G18" s="74"/>
      <c r="H18" s="74"/>
      <c r="I18" s="74"/>
      <c r="J18" s="74"/>
      <c r="K18" s="213"/>
      <c r="L18" s="213"/>
      <c r="M18" s="174"/>
      <c r="N18" s="174"/>
      <c r="O18" s="174"/>
    </row>
    <row r="19" spans="1:17" x14ac:dyDescent="0.3">
      <c r="A19" s="19" t="s">
        <v>26</v>
      </c>
      <c r="B19" s="174" t="str">
        <f>$T$595</f>
        <v>MAIA HEWARD-MILLS</v>
      </c>
      <c r="C19" s="27">
        <v>12.3</v>
      </c>
      <c r="D19" s="27" t="s">
        <v>47</v>
      </c>
      <c r="E19" s="351">
        <f>IF($D19="","",IF(LEFT($D19,1)=E$2,$L19,""))</f>
        <v>6</v>
      </c>
      <c r="F19" s="352" t="str">
        <f t="shared" si="1"/>
        <v/>
      </c>
      <c r="G19" s="351" t="str">
        <f t="shared" si="1"/>
        <v/>
      </c>
      <c r="H19" s="352" t="str">
        <f t="shared" si="1"/>
        <v/>
      </c>
      <c r="I19" s="351" t="str">
        <f t="shared" si="1"/>
        <v/>
      </c>
      <c r="J19" s="352" t="str">
        <f t="shared" si="1"/>
        <v/>
      </c>
      <c r="K19" s="213"/>
      <c r="L19" s="213">
        <v>6</v>
      </c>
      <c r="M19" s="186" t="str">
        <f>Timetable!$B$6</f>
        <v>Epsom &amp; Ewell</v>
      </c>
      <c r="N19" s="174" t="str">
        <f>Timetable!$A$6</f>
        <v>E</v>
      </c>
      <c r="O19" s="174" t="str">
        <f>$T$595</f>
        <v>MAIA HEWARD-MILLS</v>
      </c>
    </row>
    <row r="20" spans="1:17" x14ac:dyDescent="0.3">
      <c r="A20" s="20" t="s">
        <v>27</v>
      </c>
      <c r="B20" s="174" t="str">
        <f>$AF$595</f>
        <v>Willow Scales</v>
      </c>
      <c r="C20" s="27">
        <v>12.6</v>
      </c>
      <c r="D20" s="27" t="s">
        <v>204</v>
      </c>
      <c r="E20" s="351" t="str">
        <f t="shared" ref="E20:J24" si="4">IF($D20="","",IF(LEFT($D20,1)=E$2,$L20,""))</f>
        <v/>
      </c>
      <c r="F20" s="352" t="str">
        <f t="shared" si="1"/>
        <v/>
      </c>
      <c r="G20" s="351" t="str">
        <f t="shared" si="1"/>
        <v/>
      </c>
      <c r="H20" s="352" t="str">
        <f t="shared" si="1"/>
        <v/>
      </c>
      <c r="I20" s="351">
        <f t="shared" si="1"/>
        <v>5</v>
      </c>
      <c r="J20" s="352" t="str">
        <f t="shared" si="1"/>
        <v/>
      </c>
      <c r="K20" s="213"/>
      <c r="L20" s="213">
        <v>5</v>
      </c>
      <c r="M20" s="186" t="str">
        <f>Timetable!$B$7</f>
        <v>Herne Hill Harriers</v>
      </c>
      <c r="N20" s="174" t="str">
        <f>Timetable!$A$7</f>
        <v>Z</v>
      </c>
      <c r="O20" s="174" t="str">
        <f>$W$595</f>
        <v xml:space="preserve">ORLA WRIGHT </v>
      </c>
    </row>
    <row r="21" spans="1:17" x14ac:dyDescent="0.3">
      <c r="A21" s="20" t="s">
        <v>28</v>
      </c>
      <c r="B21" s="174" t="str">
        <f>$AC$595</f>
        <v xml:space="preserve">Sydney Hughes </v>
      </c>
      <c r="C21" s="27">
        <v>13.2</v>
      </c>
      <c r="D21" s="27" t="s">
        <v>45</v>
      </c>
      <c r="E21" s="351" t="str">
        <f t="shared" si="4"/>
        <v/>
      </c>
      <c r="F21" s="352" t="str">
        <f t="shared" si="4"/>
        <v/>
      </c>
      <c r="G21" s="351" t="str">
        <f t="shared" si="4"/>
        <v/>
      </c>
      <c r="H21" s="352">
        <f t="shared" si="4"/>
        <v>4</v>
      </c>
      <c r="I21" s="351" t="str">
        <f t="shared" si="4"/>
        <v/>
      </c>
      <c r="J21" s="352" t="str">
        <f t="shared" si="4"/>
        <v/>
      </c>
      <c r="K21" s="213"/>
      <c r="L21" s="213">
        <v>4</v>
      </c>
      <c r="M21" s="186" t="str">
        <f>Timetable!$B$8</f>
        <v>Guildford &amp; Godalming</v>
      </c>
      <c r="N21" s="174" t="str">
        <f>Timetable!$A$8</f>
        <v>G</v>
      </c>
      <c r="O21" s="174" t="str">
        <f>$Z$595</f>
        <v>Keira Oxley</v>
      </c>
    </row>
    <row r="22" spans="1:17" x14ac:dyDescent="0.3">
      <c r="A22" s="20" t="s">
        <v>29</v>
      </c>
      <c r="B22" s="174" t="str">
        <f>$Z$595</f>
        <v>Keira Oxley</v>
      </c>
      <c r="C22" s="27">
        <v>13.3</v>
      </c>
      <c r="D22" s="27" t="s">
        <v>48</v>
      </c>
      <c r="E22" s="351" t="str">
        <f t="shared" si="4"/>
        <v/>
      </c>
      <c r="F22" s="352" t="str">
        <f t="shared" si="4"/>
        <v/>
      </c>
      <c r="G22" s="351">
        <f t="shared" si="4"/>
        <v>3</v>
      </c>
      <c r="H22" s="352" t="str">
        <f t="shared" si="4"/>
        <v/>
      </c>
      <c r="I22" s="351" t="str">
        <f t="shared" si="4"/>
        <v/>
      </c>
      <c r="J22" s="352" t="str">
        <f t="shared" si="4"/>
        <v/>
      </c>
      <c r="K22" s="213"/>
      <c r="L22" s="213">
        <v>3</v>
      </c>
      <c r="M22" s="186" t="str">
        <f>Timetable!$B$9</f>
        <v>Sutton &amp; District</v>
      </c>
      <c r="N22" s="174" t="str">
        <f>Timetable!$A$9</f>
        <v>S</v>
      </c>
      <c r="O22" s="174" t="str">
        <f>$AC$595</f>
        <v xml:space="preserve">Sydney Hughes </v>
      </c>
    </row>
    <row r="23" spans="1:17" x14ac:dyDescent="0.3">
      <c r="A23" s="20" t="s">
        <v>30</v>
      </c>
      <c r="B23" s="174" t="str">
        <f>$W$595</f>
        <v xml:space="preserve">ORLA WRIGHT </v>
      </c>
      <c r="C23" s="27">
        <v>16.899999999999999</v>
      </c>
      <c r="D23" s="27" t="s">
        <v>89</v>
      </c>
      <c r="E23" s="351" t="str">
        <f t="shared" si="4"/>
        <v/>
      </c>
      <c r="F23" s="352">
        <f t="shared" si="4"/>
        <v>2</v>
      </c>
      <c r="G23" s="351" t="str">
        <f t="shared" si="4"/>
        <v/>
      </c>
      <c r="H23" s="352" t="str">
        <f t="shared" si="4"/>
        <v/>
      </c>
      <c r="I23" s="351" t="str">
        <f t="shared" si="4"/>
        <v/>
      </c>
      <c r="J23" s="352" t="str">
        <f t="shared" si="4"/>
        <v/>
      </c>
      <c r="K23" s="213"/>
      <c r="L23" s="213">
        <v>2</v>
      </c>
      <c r="M23" s="186" t="str">
        <f>Timetable!$B$10</f>
        <v>Hercules Wimbledon</v>
      </c>
      <c r="N23" s="174" t="str">
        <f>Timetable!$A$10</f>
        <v>H</v>
      </c>
      <c r="O23" s="174" t="str">
        <f>$AF$595</f>
        <v>Willow Scales</v>
      </c>
    </row>
    <row r="24" spans="1:17" x14ac:dyDescent="0.3">
      <c r="A24" s="20" t="s">
        <v>31</v>
      </c>
      <c r="B24" s="27" t="s">
        <v>175</v>
      </c>
      <c r="C24" s="27"/>
      <c r="D24" s="27" t="s">
        <v>175</v>
      </c>
      <c r="E24" s="351" t="str">
        <f t="shared" si="4"/>
        <v/>
      </c>
      <c r="F24" s="352" t="str">
        <f t="shared" si="4"/>
        <v/>
      </c>
      <c r="G24" s="351" t="str">
        <f t="shared" si="4"/>
        <v/>
      </c>
      <c r="H24" s="352" t="str">
        <f t="shared" si="4"/>
        <v/>
      </c>
      <c r="I24" s="351" t="str">
        <f t="shared" si="4"/>
        <v/>
      </c>
      <c r="J24" s="352" t="str">
        <f t="shared" si="4"/>
        <v/>
      </c>
      <c r="K24" s="213">
        <f>21-SUM(E19:J24)</f>
        <v>1</v>
      </c>
      <c r="L24" s="213">
        <v>1</v>
      </c>
      <c r="M24" s="186" t="str">
        <f>Timetable!$B$11</f>
        <v>Dorking &amp; Mole Valley</v>
      </c>
      <c r="N24" s="174" t="str">
        <f>Timetable!$A$11</f>
        <v>D</v>
      </c>
      <c r="O24" s="174">
        <f>$AI$595</f>
        <v>0</v>
      </c>
    </row>
    <row r="25" spans="1:17" x14ac:dyDescent="0.3">
      <c r="A25" s="20"/>
      <c r="B25" s="407" t="s">
        <v>175</v>
      </c>
      <c r="C25" s="27"/>
      <c r="D25" s="27" t="s">
        <v>175</v>
      </c>
      <c r="E25" s="73"/>
      <c r="F25" s="73"/>
      <c r="G25" s="73"/>
      <c r="H25" s="73"/>
      <c r="I25" s="73"/>
      <c r="J25" s="73"/>
      <c r="K25" s="213"/>
      <c r="L25" s="213"/>
      <c r="M25" s="186"/>
      <c r="N25" s="174"/>
      <c r="O25" s="174"/>
    </row>
    <row r="26" spans="1:17" x14ac:dyDescent="0.3">
      <c r="A26" s="20" t="s">
        <v>32</v>
      </c>
      <c r="B26" s="174" t="str">
        <f>$AF$596</f>
        <v>Florence Freeman</v>
      </c>
      <c r="C26" s="27">
        <v>12.8</v>
      </c>
      <c r="D26" s="27" t="s">
        <v>211</v>
      </c>
      <c r="E26" s="351" t="str">
        <f>IF($D26="","",IF(LEFT($D26,1)=E$2,$L26,""))</f>
        <v/>
      </c>
      <c r="F26" s="352" t="str">
        <f t="shared" ref="F26:J31" si="5">IF($D26="","",IF(LEFT($D26,1)=F$2,$L26,""))</f>
        <v/>
      </c>
      <c r="G26" s="351" t="str">
        <f t="shared" si="5"/>
        <v/>
      </c>
      <c r="H26" s="352" t="str">
        <f t="shared" si="5"/>
        <v/>
      </c>
      <c r="I26" s="351">
        <f t="shared" si="5"/>
        <v>6</v>
      </c>
      <c r="J26" s="352" t="str">
        <f t="shared" si="5"/>
        <v/>
      </c>
      <c r="K26" s="213"/>
      <c r="L26" s="213">
        <v>6</v>
      </c>
      <c r="M26" s="186" t="str">
        <f>Timetable!$B$6</f>
        <v>Epsom &amp; Ewell</v>
      </c>
      <c r="N26" s="174" t="str">
        <f>Timetable!$A$6&amp;Timetable!$A$6</f>
        <v>EE</v>
      </c>
      <c r="O26" s="174" t="str">
        <f>$T$596</f>
        <v>KATIE WOODS</v>
      </c>
    </row>
    <row r="27" spans="1:17" x14ac:dyDescent="0.3">
      <c r="A27" s="20" t="s">
        <v>33</v>
      </c>
      <c r="B27" s="174" t="str">
        <f>$AC$596</f>
        <v>Sophia McCart</v>
      </c>
      <c r="C27" s="27">
        <v>13.4</v>
      </c>
      <c r="D27" s="27" t="s">
        <v>66</v>
      </c>
      <c r="E27" s="351" t="str">
        <f t="shared" ref="E27:E31" si="6">IF($D27="","",IF(LEFT($D27,1)=E$2,$L27,""))</f>
        <v/>
      </c>
      <c r="F27" s="352" t="str">
        <f t="shared" si="5"/>
        <v/>
      </c>
      <c r="G27" s="351" t="str">
        <f t="shared" si="5"/>
        <v/>
      </c>
      <c r="H27" s="352">
        <f t="shared" si="5"/>
        <v>5</v>
      </c>
      <c r="I27" s="351" t="str">
        <f t="shared" si="5"/>
        <v/>
      </c>
      <c r="J27" s="352" t="str">
        <f t="shared" si="5"/>
        <v/>
      </c>
      <c r="K27" s="213"/>
      <c r="L27" s="213">
        <v>5</v>
      </c>
      <c r="M27" s="186" t="str">
        <f>Timetable!$B$7</f>
        <v>Herne Hill Harriers</v>
      </c>
      <c r="N27" s="174" t="str">
        <f>Timetable!$A$7&amp;Timetable!$A$7</f>
        <v>ZZ</v>
      </c>
      <c r="O27" s="174" t="str">
        <f>$W$596</f>
        <v xml:space="preserve">MARTHA BRENNAN </v>
      </c>
    </row>
    <row r="28" spans="1:17" x14ac:dyDescent="0.3">
      <c r="A28" s="20" t="s">
        <v>34</v>
      </c>
      <c r="B28" s="174" t="str">
        <f>$Z$596</f>
        <v>Olivia Tufts</v>
      </c>
      <c r="C28" s="27">
        <v>14.4</v>
      </c>
      <c r="D28" s="27" t="s">
        <v>63</v>
      </c>
      <c r="E28" s="351" t="str">
        <f t="shared" si="6"/>
        <v/>
      </c>
      <c r="F28" s="352" t="str">
        <f t="shared" si="5"/>
        <v/>
      </c>
      <c r="G28" s="351">
        <f t="shared" si="5"/>
        <v>4</v>
      </c>
      <c r="H28" s="352" t="str">
        <f t="shared" si="5"/>
        <v/>
      </c>
      <c r="I28" s="351" t="str">
        <f t="shared" si="5"/>
        <v/>
      </c>
      <c r="J28" s="352" t="str">
        <f t="shared" si="5"/>
        <v/>
      </c>
      <c r="K28" s="213"/>
      <c r="L28" s="213">
        <v>4</v>
      </c>
      <c r="M28" s="186" t="str">
        <f>Timetable!$B$8</f>
        <v>Guildford &amp; Godalming</v>
      </c>
      <c r="N28" s="174" t="str">
        <f>Timetable!$A$8&amp;Timetable!$A$8</f>
        <v>GG</v>
      </c>
      <c r="O28" s="174" t="str">
        <f>$Z$596</f>
        <v>Olivia Tufts</v>
      </c>
    </row>
    <row r="29" spans="1:17" x14ac:dyDescent="0.3">
      <c r="A29" s="20" t="s">
        <v>35</v>
      </c>
      <c r="B29" s="174" t="str">
        <f>$T$596</f>
        <v>KATIE WOODS</v>
      </c>
      <c r="C29" s="27">
        <v>17.2</v>
      </c>
      <c r="D29" s="27" t="s">
        <v>56</v>
      </c>
      <c r="E29" s="351">
        <f t="shared" si="6"/>
        <v>3</v>
      </c>
      <c r="F29" s="352" t="str">
        <f t="shared" si="5"/>
        <v/>
      </c>
      <c r="G29" s="351" t="str">
        <f t="shared" si="5"/>
        <v/>
      </c>
      <c r="H29" s="352" t="str">
        <f t="shared" si="5"/>
        <v/>
      </c>
      <c r="I29" s="351" t="str">
        <f t="shared" si="5"/>
        <v/>
      </c>
      <c r="J29" s="352" t="str">
        <f t="shared" si="5"/>
        <v/>
      </c>
      <c r="K29" s="213"/>
      <c r="L29" s="213">
        <v>3</v>
      </c>
      <c r="M29" s="186" t="str">
        <f>Timetable!$B$9</f>
        <v>Sutton &amp; District</v>
      </c>
      <c r="N29" s="174" t="str">
        <f>Timetable!$A$9&amp;Timetable!$A$9</f>
        <v>SS</v>
      </c>
      <c r="O29" s="174" t="str">
        <f>$AC$596</f>
        <v>Sophia McCart</v>
      </c>
    </row>
    <row r="30" spans="1:17" x14ac:dyDescent="0.3">
      <c r="A30" s="20" t="s">
        <v>36</v>
      </c>
      <c r="B30" s="174" t="str">
        <f>$W$596</f>
        <v xml:space="preserve">MARTHA BRENNAN </v>
      </c>
      <c r="C30" s="27">
        <v>17.8</v>
      </c>
      <c r="D30" s="27" t="s">
        <v>110</v>
      </c>
      <c r="E30" s="351" t="str">
        <f t="shared" si="6"/>
        <v/>
      </c>
      <c r="F30" s="352">
        <f t="shared" si="5"/>
        <v>2</v>
      </c>
      <c r="G30" s="351" t="str">
        <f t="shared" si="5"/>
        <v/>
      </c>
      <c r="H30" s="352" t="str">
        <f t="shared" si="5"/>
        <v/>
      </c>
      <c r="I30" s="351" t="str">
        <f t="shared" si="5"/>
        <v/>
      </c>
      <c r="J30" s="352" t="str">
        <f t="shared" si="5"/>
        <v/>
      </c>
      <c r="K30" s="213"/>
      <c r="L30" s="213">
        <v>2</v>
      </c>
      <c r="M30" s="186" t="str">
        <f>Timetable!$B$10</f>
        <v>Hercules Wimbledon</v>
      </c>
      <c r="N30" s="174" t="str">
        <f>Timetable!$A$10&amp;Timetable!$A$10</f>
        <v>HH</v>
      </c>
      <c r="O30" s="174" t="str">
        <f>$AF$596</f>
        <v>Florence Freeman</v>
      </c>
    </row>
    <row r="31" spans="1:17" x14ac:dyDescent="0.3">
      <c r="A31" s="20" t="s">
        <v>37</v>
      </c>
      <c r="B31" s="27" t="s">
        <v>175</v>
      </c>
      <c r="C31" s="27"/>
      <c r="D31" s="27" t="s">
        <v>175</v>
      </c>
      <c r="E31" s="351" t="str">
        <f t="shared" si="6"/>
        <v/>
      </c>
      <c r="F31" s="352" t="str">
        <f t="shared" si="5"/>
        <v/>
      </c>
      <c r="G31" s="351" t="str">
        <f t="shared" si="5"/>
        <v/>
      </c>
      <c r="H31" s="352" t="str">
        <f t="shared" si="5"/>
        <v/>
      </c>
      <c r="I31" s="351" t="str">
        <f t="shared" si="5"/>
        <v/>
      </c>
      <c r="J31" s="352" t="str">
        <f t="shared" si="5"/>
        <v/>
      </c>
      <c r="K31" s="213">
        <f>21-SUM(E26:J31)</f>
        <v>1</v>
      </c>
      <c r="L31" s="213">
        <v>1</v>
      </c>
      <c r="M31" s="186" t="str">
        <f>Timetable!$B$11</f>
        <v>Dorking &amp; Mole Valley</v>
      </c>
      <c r="N31" s="174" t="str">
        <f>Timetable!$A$11&amp;Timetable!$A$11</f>
        <v>DD</v>
      </c>
      <c r="O31" s="174">
        <f>$AI$596</f>
        <v>0</v>
      </c>
    </row>
    <row r="32" spans="1:17" x14ac:dyDescent="0.3">
      <c r="B32" s="408" t="str">
        <f>Timetable!B20</f>
        <v>11.45  80m Hurdles  U17</v>
      </c>
      <c r="C32" s="27"/>
      <c r="D32" s="27" t="s">
        <v>175</v>
      </c>
      <c r="E32" s="74"/>
      <c r="F32" s="74"/>
      <c r="G32" s="74"/>
      <c r="H32" s="74"/>
      <c r="I32" s="74"/>
      <c r="J32" s="74"/>
      <c r="M32" s="186"/>
      <c r="N32" s="174"/>
      <c r="O32" s="174"/>
    </row>
    <row r="33" spans="1:15" x14ac:dyDescent="0.3">
      <c r="A33" s="19" t="s">
        <v>26</v>
      </c>
      <c r="B33" s="174" t="str">
        <f>$AA$595</f>
        <v>Samantha Good</v>
      </c>
      <c r="C33" s="27">
        <v>13.7</v>
      </c>
      <c r="D33" s="27" t="s">
        <v>48</v>
      </c>
      <c r="E33" s="351" t="str">
        <f>IF($D33="","",IF(LEFT($D33,1)=E$2,$L33,""))</f>
        <v/>
      </c>
      <c r="F33" s="352" t="str">
        <f t="shared" ref="F33:J38" si="7">IF($D33="","",IF(LEFT($D33,1)=F$2,$L33,""))</f>
        <v/>
      </c>
      <c r="G33" s="351">
        <f t="shared" si="7"/>
        <v>6</v>
      </c>
      <c r="H33" s="352" t="str">
        <f t="shared" si="7"/>
        <v/>
      </c>
      <c r="I33" s="351" t="str">
        <f t="shared" si="7"/>
        <v/>
      </c>
      <c r="J33" s="352" t="str">
        <f t="shared" si="7"/>
        <v/>
      </c>
      <c r="K33" s="213"/>
      <c r="L33" s="213">
        <v>6</v>
      </c>
      <c r="M33" s="186" t="str">
        <f>Timetable!$B$6</f>
        <v>Epsom &amp; Ewell</v>
      </c>
      <c r="N33" s="174" t="str">
        <f>Timetable!$A$6</f>
        <v>E</v>
      </c>
      <c r="O33" s="174" t="str">
        <f>$U$595</f>
        <v>REBECCA GYABENG</v>
      </c>
    </row>
    <row r="34" spans="1:15" x14ac:dyDescent="0.3">
      <c r="A34" s="20" t="s">
        <v>27</v>
      </c>
      <c r="B34" s="174" t="str">
        <f>$X$595</f>
        <v>ROSALIE LABAN</v>
      </c>
      <c r="C34" s="27">
        <v>14.5</v>
      </c>
      <c r="D34" s="27" t="s">
        <v>89</v>
      </c>
      <c r="E34" s="351" t="str">
        <f t="shared" ref="E34:E38" si="8">IF($D34="","",IF(LEFT($D34,1)=E$2,$L34,""))</f>
        <v/>
      </c>
      <c r="F34" s="352">
        <f t="shared" si="7"/>
        <v>5</v>
      </c>
      <c r="G34" s="351" t="str">
        <f t="shared" si="7"/>
        <v/>
      </c>
      <c r="H34" s="352" t="str">
        <f t="shared" si="7"/>
        <v/>
      </c>
      <c r="I34" s="351" t="str">
        <f t="shared" si="7"/>
        <v/>
      </c>
      <c r="J34" s="352" t="str">
        <f t="shared" si="7"/>
        <v/>
      </c>
      <c r="K34" s="213"/>
      <c r="L34" s="213">
        <v>5</v>
      </c>
      <c r="M34" s="186" t="str">
        <f>Timetable!$B$7</f>
        <v>Herne Hill Harriers</v>
      </c>
      <c r="N34" s="174" t="str">
        <f>Timetable!$A$7</f>
        <v>Z</v>
      </c>
      <c r="O34" s="174" t="str">
        <f>$X$595</f>
        <v>ROSALIE LABAN</v>
      </c>
    </row>
    <row r="35" spans="1:15" x14ac:dyDescent="0.3">
      <c r="A35" s="20" t="s">
        <v>28</v>
      </c>
      <c r="B35" s="174" t="str">
        <f>$U$596</f>
        <v>TILLY WONG</v>
      </c>
      <c r="C35" s="27">
        <v>17.3</v>
      </c>
      <c r="D35" s="27" t="s">
        <v>56</v>
      </c>
      <c r="E35" s="351">
        <f t="shared" si="8"/>
        <v>4</v>
      </c>
      <c r="F35" s="352" t="str">
        <f t="shared" si="7"/>
        <v/>
      </c>
      <c r="G35" s="351" t="str">
        <f t="shared" si="7"/>
        <v/>
      </c>
      <c r="H35" s="352" t="str">
        <f t="shared" si="7"/>
        <v/>
      </c>
      <c r="I35" s="351" t="str">
        <f t="shared" si="7"/>
        <v/>
      </c>
      <c r="J35" s="352" t="str">
        <f t="shared" si="7"/>
        <v/>
      </c>
      <c r="K35" s="213"/>
      <c r="L35" s="213">
        <v>4</v>
      </c>
      <c r="M35" s="186" t="str">
        <f>Timetable!$B$8</f>
        <v>Guildford &amp; Godalming</v>
      </c>
      <c r="N35" s="174" t="str">
        <f>Timetable!$A$8</f>
        <v>G</v>
      </c>
      <c r="O35" s="174" t="str">
        <f>$AA$595</f>
        <v>Samantha Good</v>
      </c>
    </row>
    <row r="36" spans="1:15" x14ac:dyDescent="0.3">
      <c r="A36" s="20" t="s">
        <v>29</v>
      </c>
      <c r="B36" s="27" t="s">
        <v>175</v>
      </c>
      <c r="C36" s="27"/>
      <c r="D36" s="27" t="s">
        <v>175</v>
      </c>
      <c r="E36" s="351" t="str">
        <f t="shared" si="8"/>
        <v/>
      </c>
      <c r="F36" s="352" t="str">
        <f t="shared" si="7"/>
        <v/>
      </c>
      <c r="G36" s="351" t="str">
        <f t="shared" si="7"/>
        <v/>
      </c>
      <c r="H36" s="352" t="str">
        <f t="shared" si="7"/>
        <v/>
      </c>
      <c r="I36" s="351" t="str">
        <f t="shared" si="7"/>
        <v/>
      </c>
      <c r="J36" s="352" t="str">
        <f t="shared" si="7"/>
        <v/>
      </c>
      <c r="K36" s="213"/>
      <c r="L36" s="213">
        <v>3</v>
      </c>
      <c r="M36" s="186" t="str">
        <f>Timetable!$B$9</f>
        <v>Sutton &amp; District</v>
      </c>
      <c r="N36" s="174" t="str">
        <f>Timetable!$A$9</f>
        <v>S</v>
      </c>
      <c r="O36" s="174">
        <f>$AD$595</f>
        <v>0</v>
      </c>
    </row>
    <row r="37" spans="1:15" x14ac:dyDescent="0.3">
      <c r="A37" s="20" t="s">
        <v>30</v>
      </c>
      <c r="B37" s="27" t="s">
        <v>175</v>
      </c>
      <c r="C37" s="27"/>
      <c r="D37" s="27" t="s">
        <v>175</v>
      </c>
      <c r="E37" s="351" t="str">
        <f t="shared" si="8"/>
        <v/>
      </c>
      <c r="F37" s="352" t="str">
        <f t="shared" si="7"/>
        <v/>
      </c>
      <c r="G37" s="351" t="str">
        <f t="shared" si="7"/>
        <v/>
      </c>
      <c r="H37" s="352" t="str">
        <f t="shared" si="7"/>
        <v/>
      </c>
      <c r="I37" s="351" t="str">
        <f t="shared" si="7"/>
        <v/>
      </c>
      <c r="J37" s="352" t="str">
        <f t="shared" si="7"/>
        <v/>
      </c>
      <c r="K37" s="213"/>
      <c r="L37" s="213">
        <v>2</v>
      </c>
      <c r="M37" s="186" t="str">
        <f>Timetable!$B$10</f>
        <v>Hercules Wimbledon</v>
      </c>
      <c r="N37" s="174" t="str">
        <f>Timetable!$A$10</f>
        <v>H</v>
      </c>
      <c r="O37" s="174">
        <f>$AG$595</f>
        <v>0</v>
      </c>
    </row>
    <row r="38" spans="1:15" x14ac:dyDescent="0.3">
      <c r="A38" s="20" t="s">
        <v>31</v>
      </c>
      <c r="B38" s="27" t="s">
        <v>175</v>
      </c>
      <c r="C38" s="27"/>
      <c r="D38" s="27" t="s">
        <v>175</v>
      </c>
      <c r="E38" s="351" t="str">
        <f t="shared" si="8"/>
        <v/>
      </c>
      <c r="F38" s="352" t="str">
        <f t="shared" si="7"/>
        <v/>
      </c>
      <c r="G38" s="351" t="str">
        <f t="shared" si="7"/>
        <v/>
      </c>
      <c r="H38" s="352" t="str">
        <f t="shared" si="7"/>
        <v/>
      </c>
      <c r="I38" s="351" t="str">
        <f t="shared" si="7"/>
        <v/>
      </c>
      <c r="J38" s="352" t="str">
        <f t="shared" si="7"/>
        <v/>
      </c>
      <c r="K38" s="213">
        <f>21-SUM(E33:J38)</f>
        <v>6</v>
      </c>
      <c r="L38" s="213">
        <v>1</v>
      </c>
      <c r="M38" s="186" t="str">
        <f>Timetable!$B$11</f>
        <v>Dorking &amp; Mole Valley</v>
      </c>
      <c r="N38" s="174" t="str">
        <f>Timetable!$A$11</f>
        <v>D</v>
      </c>
      <c r="O38" s="174">
        <f>$AJ$595</f>
        <v>0</v>
      </c>
    </row>
    <row r="39" spans="1:15" x14ac:dyDescent="0.3">
      <c r="A39" s="20"/>
      <c r="B39" s="407" t="s">
        <v>175</v>
      </c>
      <c r="C39" s="27"/>
      <c r="D39" s="27" t="s">
        <v>175</v>
      </c>
      <c r="E39" s="73"/>
      <c r="F39" s="73"/>
      <c r="G39" s="73"/>
      <c r="H39" s="73"/>
      <c r="I39" s="73"/>
      <c r="J39" s="73"/>
      <c r="K39" s="213"/>
      <c r="L39" s="213"/>
      <c r="M39" s="186"/>
      <c r="N39" s="174"/>
      <c r="O39" s="174"/>
    </row>
    <row r="40" spans="1:15" x14ac:dyDescent="0.3">
      <c r="A40" s="20" t="s">
        <v>32</v>
      </c>
      <c r="B40" s="27" t="s">
        <v>175</v>
      </c>
      <c r="C40" s="27"/>
      <c r="D40" s="27" t="s">
        <v>175</v>
      </c>
      <c r="E40" s="351" t="str">
        <f>IF($D40="","",IF(LEFT($D40,1)=E$2,$L40,""))</f>
        <v/>
      </c>
      <c r="F40" s="352" t="str">
        <f t="shared" ref="F40:J45" si="9">IF($D40="","",IF(LEFT($D40,1)=F$2,$L40,""))</f>
        <v/>
      </c>
      <c r="G40" s="351" t="str">
        <f t="shared" si="9"/>
        <v/>
      </c>
      <c r="H40" s="352" t="str">
        <f t="shared" si="9"/>
        <v/>
      </c>
      <c r="I40" s="351" t="str">
        <f t="shared" si="9"/>
        <v/>
      </c>
      <c r="J40" s="352" t="str">
        <f t="shared" si="9"/>
        <v/>
      </c>
      <c r="K40" s="213"/>
      <c r="L40" s="213">
        <v>6</v>
      </c>
      <c r="M40" s="186" t="str">
        <f>Timetable!$B$6</f>
        <v>Epsom &amp; Ewell</v>
      </c>
      <c r="N40" s="174" t="str">
        <f>Timetable!$A$6&amp;Timetable!$A$6</f>
        <v>EE</v>
      </c>
      <c r="O40" s="174" t="str">
        <f>$U$596</f>
        <v>TILLY WONG</v>
      </c>
    </row>
    <row r="41" spans="1:15" x14ac:dyDescent="0.3">
      <c r="A41" s="20" t="s">
        <v>33</v>
      </c>
      <c r="B41" s="27" t="s">
        <v>175</v>
      </c>
      <c r="C41" s="27"/>
      <c r="D41" s="27" t="s">
        <v>175</v>
      </c>
      <c r="E41" s="351" t="str">
        <f t="shared" ref="E41:E45" si="10">IF($D41="","",IF(LEFT($D41,1)=E$2,$L41,""))</f>
        <v/>
      </c>
      <c r="F41" s="352" t="str">
        <f t="shared" si="9"/>
        <v/>
      </c>
      <c r="G41" s="351" t="str">
        <f t="shared" si="9"/>
        <v/>
      </c>
      <c r="H41" s="352" t="str">
        <f t="shared" si="9"/>
        <v/>
      </c>
      <c r="I41" s="351" t="str">
        <f t="shared" si="9"/>
        <v/>
      </c>
      <c r="J41" s="352" t="str">
        <f t="shared" si="9"/>
        <v/>
      </c>
      <c r="K41" s="213"/>
      <c r="L41" s="213">
        <v>5</v>
      </c>
      <c r="M41" s="186" t="str">
        <f>Timetable!$B$7</f>
        <v>Herne Hill Harriers</v>
      </c>
      <c r="N41" s="174" t="str">
        <f>Timetable!$A$7&amp;Timetable!$A$7</f>
        <v>ZZ</v>
      </c>
      <c r="O41" s="174">
        <f>$X$596</f>
        <v>0</v>
      </c>
    </row>
    <row r="42" spans="1:15" x14ac:dyDescent="0.3">
      <c r="A42" s="20" t="s">
        <v>34</v>
      </c>
      <c r="B42" s="27" t="s">
        <v>175</v>
      </c>
      <c r="C42" s="27"/>
      <c r="D42" s="27"/>
      <c r="E42" s="351" t="str">
        <f t="shared" si="10"/>
        <v/>
      </c>
      <c r="F42" s="352" t="str">
        <f t="shared" si="9"/>
        <v/>
      </c>
      <c r="G42" s="351" t="str">
        <f t="shared" si="9"/>
        <v/>
      </c>
      <c r="H42" s="352" t="str">
        <f t="shared" si="9"/>
        <v/>
      </c>
      <c r="I42" s="351" t="str">
        <f t="shared" si="9"/>
        <v/>
      </c>
      <c r="J42" s="352" t="str">
        <f t="shared" si="9"/>
        <v/>
      </c>
      <c r="K42" s="213"/>
      <c r="L42" s="213">
        <v>4</v>
      </c>
      <c r="M42" s="186" t="str">
        <f>Timetable!$B$8</f>
        <v>Guildford &amp; Godalming</v>
      </c>
      <c r="N42" s="174" t="str">
        <f>Timetable!$A$8&amp;Timetable!$A$8</f>
        <v>GG</v>
      </c>
      <c r="O42" s="174">
        <f>$AA$596</f>
        <v>0</v>
      </c>
    </row>
    <row r="43" spans="1:15" x14ac:dyDescent="0.3">
      <c r="A43" s="20" t="s">
        <v>35</v>
      </c>
      <c r="B43" s="27" t="s">
        <v>175</v>
      </c>
      <c r="C43" s="27"/>
      <c r="D43" s="27" t="s">
        <v>175</v>
      </c>
      <c r="E43" s="351" t="str">
        <f t="shared" si="10"/>
        <v/>
      </c>
      <c r="F43" s="352" t="str">
        <f t="shared" si="9"/>
        <v/>
      </c>
      <c r="G43" s="351" t="str">
        <f t="shared" si="9"/>
        <v/>
      </c>
      <c r="H43" s="352" t="str">
        <f t="shared" si="9"/>
        <v/>
      </c>
      <c r="I43" s="351" t="str">
        <f t="shared" si="9"/>
        <v/>
      </c>
      <c r="J43" s="352" t="str">
        <f t="shared" si="9"/>
        <v/>
      </c>
      <c r="K43" s="213"/>
      <c r="L43" s="213">
        <v>3</v>
      </c>
      <c r="M43" s="186" t="str">
        <f>Timetable!$B$9</f>
        <v>Sutton &amp; District</v>
      </c>
      <c r="N43" s="174" t="str">
        <f>Timetable!$A$9&amp;Timetable!$A$9</f>
        <v>SS</v>
      </c>
      <c r="O43" s="174">
        <f>$AD$596</f>
        <v>0</v>
      </c>
    </row>
    <row r="44" spans="1:15" x14ac:dyDescent="0.3">
      <c r="A44" s="20" t="s">
        <v>36</v>
      </c>
      <c r="B44" s="27" t="s">
        <v>175</v>
      </c>
      <c r="C44" s="27"/>
      <c r="D44" s="27" t="s">
        <v>175</v>
      </c>
      <c r="E44" s="351" t="str">
        <f t="shared" si="10"/>
        <v/>
      </c>
      <c r="F44" s="352" t="str">
        <f t="shared" si="9"/>
        <v/>
      </c>
      <c r="G44" s="351" t="str">
        <f t="shared" si="9"/>
        <v/>
      </c>
      <c r="H44" s="352" t="str">
        <f t="shared" si="9"/>
        <v/>
      </c>
      <c r="I44" s="351" t="str">
        <f t="shared" si="9"/>
        <v/>
      </c>
      <c r="J44" s="352" t="str">
        <f t="shared" si="9"/>
        <v/>
      </c>
      <c r="K44" s="213">
        <f>21-SUM(E40:J45)</f>
        <v>21</v>
      </c>
      <c r="L44" s="213">
        <v>2</v>
      </c>
      <c r="M44" s="186" t="str">
        <f>Timetable!$B$10</f>
        <v>Hercules Wimbledon</v>
      </c>
      <c r="N44" s="174" t="str">
        <f>Timetable!$A$10&amp;Timetable!$A$10</f>
        <v>HH</v>
      </c>
      <c r="O44" s="174">
        <f>$AG$596</f>
        <v>0</v>
      </c>
    </row>
    <row r="45" spans="1:15" x14ac:dyDescent="0.3">
      <c r="A45" s="20" t="s">
        <v>37</v>
      </c>
      <c r="B45" s="27" t="s">
        <v>175</v>
      </c>
      <c r="C45" s="27"/>
      <c r="D45" s="27" t="s">
        <v>175</v>
      </c>
      <c r="E45" s="351" t="str">
        <f t="shared" si="10"/>
        <v/>
      </c>
      <c r="F45" s="352" t="str">
        <f t="shared" si="9"/>
        <v/>
      </c>
      <c r="G45" s="351" t="str">
        <f t="shared" si="9"/>
        <v/>
      </c>
      <c r="H45" s="352" t="str">
        <f t="shared" si="9"/>
        <v/>
      </c>
      <c r="I45" s="351" t="str">
        <f t="shared" si="9"/>
        <v/>
      </c>
      <c r="J45" s="352" t="str">
        <f t="shared" si="9"/>
        <v/>
      </c>
      <c r="K45" s="213"/>
      <c r="L45" s="213">
        <v>1</v>
      </c>
      <c r="M45" s="186" t="str">
        <f>Timetable!$B$11</f>
        <v>Dorking &amp; Mole Valley</v>
      </c>
      <c r="N45" s="174" t="str">
        <f>Timetable!$A$11&amp;Timetable!$A$11</f>
        <v>DD</v>
      </c>
      <c r="O45" s="174">
        <f>$AJ$596</f>
        <v>0</v>
      </c>
    </row>
    <row r="46" spans="1:15" x14ac:dyDescent="0.3">
      <c r="B46" s="408" t="str">
        <f>Timetable!B22</f>
        <v>12.00       100M          U13</v>
      </c>
      <c r="C46" s="27"/>
      <c r="D46" s="27" t="s">
        <v>175</v>
      </c>
      <c r="E46" s="74"/>
      <c r="F46" s="74"/>
      <c r="G46" s="74"/>
      <c r="H46" s="74"/>
      <c r="I46" s="74"/>
      <c r="J46" s="74"/>
      <c r="K46" s="213"/>
      <c r="L46" s="213"/>
      <c r="M46" s="186"/>
      <c r="N46" s="174"/>
      <c r="O46" s="174"/>
    </row>
    <row r="47" spans="1:15" x14ac:dyDescent="0.3">
      <c r="A47" s="19" t="s">
        <v>26</v>
      </c>
      <c r="B47" s="174" t="str">
        <f>$Y$599</f>
        <v>Emily SHERLOCK</v>
      </c>
      <c r="C47" s="27">
        <v>13.6</v>
      </c>
      <c r="D47" s="27" t="s">
        <v>48</v>
      </c>
      <c r="E47" s="351" t="str">
        <f>IF($D47="","",IF(LEFT($D47,1)=E$2,$L47,""))</f>
        <v/>
      </c>
      <c r="F47" s="352" t="str">
        <f t="shared" ref="F47:J52" si="11">IF($D47="","",IF(LEFT($D47,1)=F$2,$L47,""))</f>
        <v/>
      </c>
      <c r="G47" s="351">
        <f t="shared" si="11"/>
        <v>6</v>
      </c>
      <c r="H47" s="352" t="str">
        <f t="shared" si="11"/>
        <v/>
      </c>
      <c r="I47" s="351" t="str">
        <f t="shared" si="11"/>
        <v/>
      </c>
      <c r="J47" s="352" t="str">
        <f t="shared" si="11"/>
        <v/>
      </c>
      <c r="K47" s="213"/>
      <c r="L47" s="213">
        <v>6</v>
      </c>
      <c r="M47" s="186" t="str">
        <f>Timetable!$B$6</f>
        <v>Epsom &amp; Ewell</v>
      </c>
      <c r="N47" s="174" t="str">
        <f>Timetable!$A$6</f>
        <v>E</v>
      </c>
      <c r="O47" s="174" t="str">
        <f>$S$599</f>
        <v>EMILY RICHARDSON</v>
      </c>
    </row>
    <row r="48" spans="1:15" x14ac:dyDescent="0.3">
      <c r="A48" s="20" t="s">
        <v>27</v>
      </c>
      <c r="B48" s="174" t="str">
        <f>$V$599</f>
        <v xml:space="preserve">AMELIA SIMON </v>
      </c>
      <c r="C48" s="181">
        <v>14</v>
      </c>
      <c r="D48" s="27" t="s">
        <v>89</v>
      </c>
      <c r="E48" s="351" t="str">
        <f t="shared" ref="E48:E52" si="12">IF($D48="","",IF(LEFT($D48,1)=E$2,$L48,""))</f>
        <v/>
      </c>
      <c r="F48" s="352">
        <f t="shared" si="11"/>
        <v>5</v>
      </c>
      <c r="G48" s="351" t="str">
        <f t="shared" si="11"/>
        <v/>
      </c>
      <c r="H48" s="352" t="str">
        <f t="shared" si="11"/>
        <v/>
      </c>
      <c r="I48" s="351" t="str">
        <f t="shared" si="11"/>
        <v/>
      </c>
      <c r="J48" s="352" t="str">
        <f t="shared" si="11"/>
        <v/>
      </c>
      <c r="K48" s="213"/>
      <c r="L48" s="213">
        <v>5</v>
      </c>
      <c r="M48" s="186" t="str">
        <f>Timetable!$B$7</f>
        <v>Herne Hill Harriers</v>
      </c>
      <c r="N48" s="174" t="str">
        <f>Timetable!$A$7</f>
        <v>Z</v>
      </c>
      <c r="O48" s="174" t="str">
        <f>$V$599</f>
        <v xml:space="preserve">AMELIA SIMON </v>
      </c>
    </row>
    <row r="49" spans="1:15" x14ac:dyDescent="0.3">
      <c r="A49" s="20" t="s">
        <v>28</v>
      </c>
      <c r="B49" s="174" t="str">
        <f>$S$599</f>
        <v>EMILY RICHARDSON</v>
      </c>
      <c r="C49" s="27">
        <v>14.9</v>
      </c>
      <c r="D49" s="27" t="s">
        <v>47</v>
      </c>
      <c r="E49" s="351">
        <f t="shared" si="12"/>
        <v>4</v>
      </c>
      <c r="F49" s="352" t="str">
        <f t="shared" si="11"/>
        <v/>
      </c>
      <c r="G49" s="351" t="str">
        <f t="shared" si="11"/>
        <v/>
      </c>
      <c r="H49" s="352" t="str">
        <f t="shared" si="11"/>
        <v/>
      </c>
      <c r="I49" s="351" t="str">
        <f t="shared" si="11"/>
        <v/>
      </c>
      <c r="J49" s="352" t="str">
        <f t="shared" si="11"/>
        <v/>
      </c>
      <c r="K49" s="213"/>
      <c r="L49" s="213">
        <v>4</v>
      </c>
      <c r="M49" s="186" t="str">
        <f>Timetable!$B$8</f>
        <v>Guildford &amp; Godalming</v>
      </c>
      <c r="N49" s="174" t="str">
        <f>Timetable!$A$8</f>
        <v>G</v>
      </c>
      <c r="O49" s="174" t="str">
        <f>$Y$599</f>
        <v>Emily SHERLOCK</v>
      </c>
    </row>
    <row r="50" spans="1:15" x14ac:dyDescent="0.3">
      <c r="A50" s="20" t="s">
        <v>29</v>
      </c>
      <c r="B50" s="174" t="str">
        <f>$AE$599</f>
        <v>Iliana Turbin</v>
      </c>
      <c r="C50" s="27">
        <v>15.1</v>
      </c>
      <c r="D50" s="27" t="s">
        <v>204</v>
      </c>
      <c r="E50" s="351" t="str">
        <f t="shared" si="12"/>
        <v/>
      </c>
      <c r="F50" s="352" t="str">
        <f t="shared" si="11"/>
        <v/>
      </c>
      <c r="G50" s="351" t="str">
        <f t="shared" si="11"/>
        <v/>
      </c>
      <c r="H50" s="352" t="str">
        <f t="shared" si="11"/>
        <v/>
      </c>
      <c r="I50" s="351">
        <f t="shared" si="11"/>
        <v>3</v>
      </c>
      <c r="J50" s="352" t="str">
        <f t="shared" si="11"/>
        <v/>
      </c>
      <c r="K50" s="213"/>
      <c r="L50" s="213">
        <v>3</v>
      </c>
      <c r="M50" s="186" t="str">
        <f>Timetable!$B$9</f>
        <v>Sutton &amp; District</v>
      </c>
      <c r="N50" s="174" t="str">
        <f>Timetable!$A$9</f>
        <v>S</v>
      </c>
      <c r="O50" s="174" t="str">
        <f>$AB$599</f>
        <v>Elisa Manna</v>
      </c>
    </row>
    <row r="51" spans="1:15" x14ac:dyDescent="0.3">
      <c r="A51" s="20" t="s">
        <v>30</v>
      </c>
      <c r="B51" s="174" t="str">
        <f>$AB$599</f>
        <v>Elisa Manna</v>
      </c>
      <c r="C51" s="27">
        <v>16.7</v>
      </c>
      <c r="D51" s="27" t="s">
        <v>45</v>
      </c>
      <c r="E51" s="351" t="str">
        <f t="shared" si="12"/>
        <v/>
      </c>
      <c r="F51" s="352" t="str">
        <f t="shared" si="11"/>
        <v/>
      </c>
      <c r="G51" s="351" t="str">
        <f t="shared" si="11"/>
        <v/>
      </c>
      <c r="H51" s="352">
        <f t="shared" si="11"/>
        <v>2</v>
      </c>
      <c r="I51" s="351" t="str">
        <f t="shared" si="11"/>
        <v/>
      </c>
      <c r="J51" s="352" t="str">
        <f t="shared" si="11"/>
        <v/>
      </c>
      <c r="K51" s="213"/>
      <c r="L51" s="213">
        <v>2</v>
      </c>
      <c r="M51" s="186" t="str">
        <f>Timetable!$B$10</f>
        <v>Hercules Wimbledon</v>
      </c>
      <c r="N51" s="174" t="str">
        <f>Timetable!$A$10</f>
        <v>H</v>
      </c>
      <c r="O51" s="174" t="str">
        <f>$AE$599</f>
        <v>Iliana Turbin</v>
      </c>
    </row>
    <row r="52" spans="1:15" x14ac:dyDescent="0.3">
      <c r="A52" s="20" t="s">
        <v>31</v>
      </c>
      <c r="B52" s="27" t="s">
        <v>175</v>
      </c>
      <c r="C52" s="27"/>
      <c r="D52" s="27" t="s">
        <v>175</v>
      </c>
      <c r="E52" s="351" t="str">
        <f t="shared" si="12"/>
        <v/>
      </c>
      <c r="F52" s="352" t="str">
        <f t="shared" si="11"/>
        <v/>
      </c>
      <c r="G52" s="351" t="str">
        <f t="shared" si="11"/>
        <v/>
      </c>
      <c r="H52" s="352" t="str">
        <f t="shared" si="11"/>
        <v/>
      </c>
      <c r="I52" s="351" t="str">
        <f t="shared" si="11"/>
        <v/>
      </c>
      <c r="J52" s="352" t="str">
        <f t="shared" si="11"/>
        <v/>
      </c>
      <c r="K52" s="213">
        <f>21-SUM(E47:J52)</f>
        <v>1</v>
      </c>
      <c r="L52" s="213">
        <v>1</v>
      </c>
      <c r="M52" s="186" t="str">
        <f>Timetable!$B$11</f>
        <v>Dorking &amp; Mole Valley</v>
      </c>
      <c r="N52" s="174" t="str">
        <f>Timetable!$A$11</f>
        <v>D</v>
      </c>
      <c r="O52" s="174">
        <f>$AH$599</f>
        <v>0</v>
      </c>
    </row>
    <row r="53" spans="1:15" x14ac:dyDescent="0.3">
      <c r="A53" s="20"/>
      <c r="B53" s="407" t="s">
        <v>175</v>
      </c>
      <c r="C53" s="27"/>
      <c r="D53" s="27" t="s">
        <v>175</v>
      </c>
      <c r="E53" s="73"/>
      <c r="F53" s="73"/>
      <c r="G53" s="73"/>
      <c r="H53" s="73"/>
      <c r="I53" s="73"/>
      <c r="J53" s="73"/>
      <c r="M53" s="186"/>
      <c r="N53" s="174"/>
      <c r="O53" s="174"/>
    </row>
    <row r="54" spans="1:15" x14ac:dyDescent="0.3">
      <c r="A54" s="20" t="s">
        <v>32</v>
      </c>
      <c r="B54" s="174" t="str">
        <f>$V$600</f>
        <v xml:space="preserve">NIAMH NOBLE </v>
      </c>
      <c r="C54" s="181">
        <v>14</v>
      </c>
      <c r="D54" s="27" t="s">
        <v>110</v>
      </c>
      <c r="E54" s="351" t="str">
        <f>IF($D54="","",IF(LEFT($D54,1)=E$2,$L54,""))</f>
        <v/>
      </c>
      <c r="F54" s="352">
        <f t="shared" ref="F54:J59" si="13">IF($D54="","",IF(LEFT($D54,1)=F$2,$L54,""))</f>
        <v>6</v>
      </c>
      <c r="G54" s="351" t="str">
        <f t="shared" si="13"/>
        <v/>
      </c>
      <c r="H54" s="352" t="str">
        <f t="shared" si="13"/>
        <v/>
      </c>
      <c r="I54" s="351" t="str">
        <f t="shared" si="13"/>
        <v/>
      </c>
      <c r="J54" s="352" t="str">
        <f t="shared" si="13"/>
        <v/>
      </c>
      <c r="K54" s="213"/>
      <c r="L54" s="213">
        <v>6</v>
      </c>
      <c r="M54" s="186" t="str">
        <f>Timetable!$B$6</f>
        <v>Epsom &amp; Ewell</v>
      </c>
      <c r="N54" s="174" t="str">
        <f>Timetable!$A$6&amp;Timetable!$A$6</f>
        <v>EE</v>
      </c>
      <c r="O54" s="174" t="str">
        <f>$S$600</f>
        <v>EVIE BOLAND</v>
      </c>
    </row>
    <row r="55" spans="1:15" x14ac:dyDescent="0.3">
      <c r="A55" s="20" t="s">
        <v>33</v>
      </c>
      <c r="B55" s="174" t="str">
        <f>$Y$600</f>
        <v>Chloe SHIPTON</v>
      </c>
      <c r="C55" s="181">
        <v>14.6</v>
      </c>
      <c r="D55" s="27" t="s">
        <v>63</v>
      </c>
      <c r="E55" s="351" t="str">
        <f t="shared" ref="E55:E59" si="14">IF($D55="","",IF(LEFT($D55,1)=E$2,$L55,""))</f>
        <v/>
      </c>
      <c r="F55" s="352" t="str">
        <f t="shared" si="13"/>
        <v/>
      </c>
      <c r="G55" s="351">
        <f t="shared" si="13"/>
        <v>5</v>
      </c>
      <c r="H55" s="352" t="str">
        <f t="shared" si="13"/>
        <v/>
      </c>
      <c r="I55" s="351" t="str">
        <f t="shared" si="13"/>
        <v/>
      </c>
      <c r="J55" s="352" t="str">
        <f t="shared" si="13"/>
        <v/>
      </c>
      <c r="K55" s="213"/>
      <c r="L55" s="213">
        <v>5</v>
      </c>
      <c r="M55" s="186" t="str">
        <f>Timetable!$B$7</f>
        <v>Herne Hill Harriers</v>
      </c>
      <c r="N55" s="174" t="str">
        <f>Timetable!$A$7&amp;Timetable!$A$7</f>
        <v>ZZ</v>
      </c>
      <c r="O55" s="174" t="str">
        <f>$V$600</f>
        <v xml:space="preserve">NIAMH NOBLE </v>
      </c>
    </row>
    <row r="56" spans="1:15" x14ac:dyDescent="0.3">
      <c r="A56" s="20" t="s">
        <v>34</v>
      </c>
      <c r="B56" s="174" t="str">
        <f>$S$600</f>
        <v>EVIE BOLAND</v>
      </c>
      <c r="C56" s="181">
        <v>15.3</v>
      </c>
      <c r="D56" s="27" t="s">
        <v>56</v>
      </c>
      <c r="E56" s="351">
        <f t="shared" si="14"/>
        <v>4</v>
      </c>
      <c r="F56" s="352" t="str">
        <f t="shared" si="13"/>
        <v/>
      </c>
      <c r="G56" s="351" t="str">
        <f t="shared" si="13"/>
        <v/>
      </c>
      <c r="H56" s="352" t="str">
        <f t="shared" si="13"/>
        <v/>
      </c>
      <c r="I56" s="351" t="str">
        <f t="shared" si="13"/>
        <v/>
      </c>
      <c r="J56" s="352" t="str">
        <f t="shared" si="13"/>
        <v/>
      </c>
      <c r="K56" s="213"/>
      <c r="L56" s="213">
        <v>4</v>
      </c>
      <c r="M56" s="186" t="str">
        <f>Timetable!$B$8</f>
        <v>Guildford &amp; Godalming</v>
      </c>
      <c r="N56" s="174" t="str">
        <f>Timetable!$A$8&amp;Timetable!$A$8</f>
        <v>GG</v>
      </c>
      <c r="O56" s="174" t="str">
        <f>$Y$600</f>
        <v>Chloe SHIPTON</v>
      </c>
    </row>
    <row r="57" spans="1:15" x14ac:dyDescent="0.3">
      <c r="A57" s="20" t="s">
        <v>35</v>
      </c>
      <c r="B57" s="174" t="str">
        <f>$AB$600</f>
        <v>Aliyyah Oshodi</v>
      </c>
      <c r="C57" s="181">
        <v>16.7</v>
      </c>
      <c r="D57" s="27" t="s">
        <v>66</v>
      </c>
      <c r="E57" s="351" t="str">
        <f t="shared" si="14"/>
        <v/>
      </c>
      <c r="F57" s="352" t="str">
        <f t="shared" si="13"/>
        <v/>
      </c>
      <c r="G57" s="351" t="str">
        <f t="shared" si="13"/>
        <v/>
      </c>
      <c r="H57" s="352">
        <f t="shared" si="13"/>
        <v>3</v>
      </c>
      <c r="I57" s="351" t="str">
        <f t="shared" si="13"/>
        <v/>
      </c>
      <c r="J57" s="352" t="str">
        <f t="shared" si="13"/>
        <v/>
      </c>
      <c r="K57" s="213"/>
      <c r="L57" s="213">
        <v>3</v>
      </c>
      <c r="M57" s="186" t="str">
        <f>Timetable!$B$9</f>
        <v>Sutton &amp; District</v>
      </c>
      <c r="N57" s="174" t="str">
        <f>Timetable!$A$9&amp;Timetable!$A$9</f>
        <v>SS</v>
      </c>
      <c r="O57" s="174" t="str">
        <f>$AB$600</f>
        <v>Aliyyah Oshodi</v>
      </c>
    </row>
    <row r="58" spans="1:15" x14ac:dyDescent="0.3">
      <c r="A58" s="20" t="s">
        <v>36</v>
      </c>
      <c r="B58" s="27" t="s">
        <v>175</v>
      </c>
      <c r="C58" s="181"/>
      <c r="D58" s="27" t="s">
        <v>175</v>
      </c>
      <c r="E58" s="351" t="str">
        <f t="shared" si="14"/>
        <v/>
      </c>
      <c r="F58" s="352" t="str">
        <f t="shared" si="13"/>
        <v/>
      </c>
      <c r="G58" s="351" t="str">
        <f t="shared" si="13"/>
        <v/>
      </c>
      <c r="H58" s="352" t="str">
        <f t="shared" si="13"/>
        <v/>
      </c>
      <c r="I58" s="351" t="str">
        <f t="shared" si="13"/>
        <v/>
      </c>
      <c r="J58" s="352" t="str">
        <f t="shared" si="13"/>
        <v/>
      </c>
      <c r="K58" s="213"/>
      <c r="L58" s="213">
        <v>2</v>
      </c>
      <c r="M58" s="186" t="str">
        <f>Timetable!$B$10</f>
        <v>Hercules Wimbledon</v>
      </c>
      <c r="N58" s="174" t="str">
        <f>Timetable!$A$10&amp;Timetable!$A$10</f>
        <v>HH</v>
      </c>
      <c r="O58" s="174">
        <f>$AE$600</f>
        <v>0</v>
      </c>
    </row>
    <row r="59" spans="1:15" x14ac:dyDescent="0.3">
      <c r="A59" s="20" t="s">
        <v>37</v>
      </c>
      <c r="B59" s="27" t="s">
        <v>175</v>
      </c>
      <c r="C59" s="181"/>
      <c r="D59" s="27" t="s">
        <v>175</v>
      </c>
      <c r="E59" s="351" t="str">
        <f t="shared" si="14"/>
        <v/>
      </c>
      <c r="F59" s="352" t="str">
        <f t="shared" si="13"/>
        <v/>
      </c>
      <c r="G59" s="351" t="str">
        <f t="shared" si="13"/>
        <v/>
      </c>
      <c r="H59" s="352" t="str">
        <f t="shared" si="13"/>
        <v/>
      </c>
      <c r="I59" s="351" t="str">
        <f t="shared" si="13"/>
        <v/>
      </c>
      <c r="J59" s="352" t="str">
        <f t="shared" si="13"/>
        <v/>
      </c>
      <c r="K59" s="213">
        <f>21-SUM(E54:J59)</f>
        <v>3</v>
      </c>
      <c r="L59" s="213">
        <v>1</v>
      </c>
      <c r="M59" s="186" t="str">
        <f>Timetable!$B$11</f>
        <v>Dorking &amp; Mole Valley</v>
      </c>
      <c r="N59" s="174" t="str">
        <f>Timetable!$A$11&amp;Timetable!$A$11</f>
        <v>DD</v>
      </c>
      <c r="O59" s="174">
        <f>$AH$600</f>
        <v>0</v>
      </c>
    </row>
    <row r="60" spans="1:15" x14ac:dyDescent="0.3">
      <c r="B60" s="408" t="str">
        <f>Timetable!B23</f>
        <v>12.20         100M          U15</v>
      </c>
      <c r="C60" s="27"/>
      <c r="D60" s="27" t="s">
        <v>175</v>
      </c>
      <c r="E60" s="74"/>
      <c r="F60" s="74"/>
      <c r="G60" s="74"/>
      <c r="H60" s="74"/>
      <c r="I60" s="74"/>
      <c r="J60" s="74"/>
      <c r="K60" s="213"/>
      <c r="L60" s="213"/>
      <c r="M60" s="186"/>
      <c r="N60" s="174"/>
      <c r="O60" s="174"/>
    </row>
    <row r="61" spans="1:15" x14ac:dyDescent="0.3">
      <c r="A61" s="19" t="s">
        <v>26</v>
      </c>
      <c r="B61" s="174" t="str">
        <f>$W$599</f>
        <v>ELLA RENNIE</v>
      </c>
      <c r="C61" s="181">
        <v>12.8</v>
      </c>
      <c r="D61" s="27" t="s">
        <v>89</v>
      </c>
      <c r="E61" s="351" t="str">
        <f>IF($D61="","",IF(LEFT($D61,1)=E$2,$L61,""))</f>
        <v/>
      </c>
      <c r="F61" s="352">
        <f t="shared" ref="F61:J66" si="15">IF($D61="","",IF(LEFT($D61,1)=F$2,$L61,""))</f>
        <v>6</v>
      </c>
      <c r="G61" s="351" t="str">
        <f t="shared" si="15"/>
        <v/>
      </c>
      <c r="H61" s="352" t="str">
        <f t="shared" si="15"/>
        <v/>
      </c>
      <c r="I61" s="351" t="str">
        <f t="shared" si="15"/>
        <v/>
      </c>
      <c r="J61" s="352" t="str">
        <f t="shared" si="15"/>
        <v/>
      </c>
      <c r="K61" s="213"/>
      <c r="L61" s="213">
        <v>6</v>
      </c>
      <c r="M61" s="186" t="str">
        <f>Timetable!$B$6</f>
        <v>Epsom &amp; Ewell</v>
      </c>
      <c r="N61" s="174" t="str">
        <f>Timetable!$A$6</f>
        <v>E</v>
      </c>
      <c r="O61" s="174" t="str">
        <f>$T$599</f>
        <v>MAIA HEWARD-MILLS</v>
      </c>
    </row>
    <row r="62" spans="1:15" x14ac:dyDescent="0.3">
      <c r="A62" s="20" t="s">
        <v>27</v>
      </c>
      <c r="B62" s="174" t="str">
        <f>$AC$599</f>
        <v xml:space="preserve">Abigail Evans </v>
      </c>
      <c r="C62" s="181">
        <v>13.4</v>
      </c>
      <c r="D62" s="27" t="s">
        <v>45</v>
      </c>
      <c r="E62" s="351" t="str">
        <f t="shared" ref="E62:E66" si="16">IF($D62="","",IF(LEFT($D62,1)=E$2,$L62,""))</f>
        <v/>
      </c>
      <c r="F62" s="352" t="str">
        <f t="shared" si="15"/>
        <v/>
      </c>
      <c r="G62" s="351" t="str">
        <f t="shared" si="15"/>
        <v/>
      </c>
      <c r="H62" s="352">
        <f t="shared" si="15"/>
        <v>5</v>
      </c>
      <c r="I62" s="351" t="str">
        <f t="shared" si="15"/>
        <v/>
      </c>
      <c r="J62" s="352" t="str">
        <f t="shared" si="15"/>
        <v/>
      </c>
      <c r="K62" s="213"/>
      <c r="L62" s="213">
        <v>5</v>
      </c>
      <c r="M62" s="186" t="str">
        <f>Timetable!$B$7</f>
        <v>Herne Hill Harriers</v>
      </c>
      <c r="N62" s="174" t="str">
        <f>Timetable!$A$7</f>
        <v>Z</v>
      </c>
      <c r="O62" s="174" t="str">
        <f>$W$599</f>
        <v>ELLA RENNIE</v>
      </c>
    </row>
    <row r="63" spans="1:15" x14ac:dyDescent="0.3">
      <c r="A63" s="20" t="s">
        <v>28</v>
      </c>
      <c r="B63" s="174" t="str">
        <f>$Z$599</f>
        <v>Chloe Sherwood Williams</v>
      </c>
      <c r="C63" s="181">
        <v>13.5</v>
      </c>
      <c r="D63" s="27" t="s">
        <v>48</v>
      </c>
      <c r="E63" s="351" t="str">
        <f t="shared" si="16"/>
        <v/>
      </c>
      <c r="F63" s="352" t="str">
        <f t="shared" si="15"/>
        <v/>
      </c>
      <c r="G63" s="351">
        <f t="shared" si="15"/>
        <v>4</v>
      </c>
      <c r="H63" s="352" t="str">
        <f t="shared" si="15"/>
        <v/>
      </c>
      <c r="I63" s="351" t="str">
        <f t="shared" si="15"/>
        <v/>
      </c>
      <c r="J63" s="352" t="str">
        <f t="shared" si="15"/>
        <v/>
      </c>
      <c r="K63" s="213"/>
      <c r="L63" s="213">
        <v>4</v>
      </c>
      <c r="M63" s="186" t="str">
        <f>Timetable!$B$8</f>
        <v>Guildford &amp; Godalming</v>
      </c>
      <c r="N63" s="174" t="str">
        <f>Timetable!$A$8</f>
        <v>G</v>
      </c>
      <c r="O63" s="174" t="str">
        <f>$Z$599</f>
        <v>Chloe Sherwood Williams</v>
      </c>
    </row>
    <row r="64" spans="1:15" x14ac:dyDescent="0.3">
      <c r="A64" s="20" t="s">
        <v>29</v>
      </c>
      <c r="B64" s="174" t="str">
        <f>$T$599</f>
        <v>MAIA HEWARD-MILLS</v>
      </c>
      <c r="C64" s="181">
        <v>13.5</v>
      </c>
      <c r="D64" s="27" t="s">
        <v>47</v>
      </c>
      <c r="E64" s="351">
        <f t="shared" si="16"/>
        <v>3</v>
      </c>
      <c r="F64" s="352" t="str">
        <f t="shared" si="15"/>
        <v/>
      </c>
      <c r="G64" s="351" t="str">
        <f t="shared" si="15"/>
        <v/>
      </c>
      <c r="H64" s="352" t="str">
        <f t="shared" si="15"/>
        <v/>
      </c>
      <c r="I64" s="351" t="str">
        <f t="shared" si="15"/>
        <v/>
      </c>
      <c r="J64" s="352" t="str">
        <f t="shared" si="15"/>
        <v/>
      </c>
      <c r="K64" s="213"/>
      <c r="L64" s="213">
        <v>3</v>
      </c>
      <c r="M64" s="186" t="str">
        <f>Timetable!$B$9</f>
        <v>Sutton &amp; District</v>
      </c>
      <c r="N64" s="174" t="str">
        <f>Timetable!$A$9</f>
        <v>S</v>
      </c>
      <c r="O64" s="174" t="str">
        <f>$AC$599</f>
        <v xml:space="preserve">Abigail Evans </v>
      </c>
    </row>
    <row r="65" spans="1:15" x14ac:dyDescent="0.3">
      <c r="A65" s="20" t="s">
        <v>30</v>
      </c>
      <c r="B65" s="174" t="str">
        <f>$AF$599</f>
        <v>Vivienne Jonczyk</v>
      </c>
      <c r="C65" s="181">
        <v>13.5</v>
      </c>
      <c r="D65" s="27" t="s">
        <v>204</v>
      </c>
      <c r="E65" s="351" t="str">
        <f t="shared" si="16"/>
        <v/>
      </c>
      <c r="F65" s="352" t="str">
        <f t="shared" si="15"/>
        <v/>
      </c>
      <c r="G65" s="351" t="str">
        <f t="shared" si="15"/>
        <v/>
      </c>
      <c r="H65" s="352" t="str">
        <f t="shared" si="15"/>
        <v/>
      </c>
      <c r="I65" s="351">
        <f t="shared" si="15"/>
        <v>2</v>
      </c>
      <c r="J65" s="352" t="str">
        <f t="shared" si="15"/>
        <v/>
      </c>
      <c r="K65" s="213"/>
      <c r="L65" s="213">
        <v>2</v>
      </c>
      <c r="M65" s="186" t="str">
        <f>Timetable!$B$10</f>
        <v>Hercules Wimbledon</v>
      </c>
      <c r="N65" s="174" t="str">
        <f>Timetable!$A$10</f>
        <v>H</v>
      </c>
      <c r="O65" s="174" t="str">
        <f>$AF$599</f>
        <v>Vivienne Jonczyk</v>
      </c>
    </row>
    <row r="66" spans="1:15" x14ac:dyDescent="0.3">
      <c r="A66" s="20" t="s">
        <v>31</v>
      </c>
      <c r="B66" s="27" t="s">
        <v>175</v>
      </c>
      <c r="C66" s="181"/>
      <c r="D66" s="27" t="s">
        <v>175</v>
      </c>
      <c r="E66" s="351" t="str">
        <f t="shared" si="16"/>
        <v/>
      </c>
      <c r="F66" s="352" t="str">
        <f t="shared" si="15"/>
        <v/>
      </c>
      <c r="G66" s="351" t="str">
        <f t="shared" si="15"/>
        <v/>
      </c>
      <c r="H66" s="352" t="str">
        <f t="shared" si="15"/>
        <v/>
      </c>
      <c r="I66" s="351" t="str">
        <f t="shared" si="15"/>
        <v/>
      </c>
      <c r="J66" s="352" t="str">
        <f t="shared" si="15"/>
        <v/>
      </c>
      <c r="K66" s="213">
        <f>21-SUM(E61:J66)</f>
        <v>1</v>
      </c>
      <c r="L66" s="213">
        <v>1</v>
      </c>
      <c r="M66" s="186" t="str">
        <f>Timetable!$B$11</f>
        <v>Dorking &amp; Mole Valley</v>
      </c>
      <c r="N66" s="174" t="str">
        <f>Timetable!$A$11</f>
        <v>D</v>
      </c>
      <c r="O66" s="174">
        <f>$AI$599</f>
        <v>0</v>
      </c>
    </row>
    <row r="67" spans="1:15" x14ac:dyDescent="0.3">
      <c r="A67" s="20"/>
      <c r="B67" s="407" t="s">
        <v>175</v>
      </c>
      <c r="C67" s="27"/>
      <c r="D67" s="27" t="s">
        <v>175</v>
      </c>
      <c r="E67" s="73"/>
      <c r="F67" s="73"/>
      <c r="G67" s="73"/>
      <c r="H67" s="73"/>
      <c r="I67" s="73"/>
      <c r="J67" s="73"/>
      <c r="K67" s="213"/>
      <c r="L67" s="213"/>
      <c r="M67" s="186"/>
      <c r="N67" s="174"/>
      <c r="O67" s="174"/>
    </row>
    <row r="68" spans="1:15" x14ac:dyDescent="0.3">
      <c r="A68" s="20" t="s">
        <v>32</v>
      </c>
      <c r="B68" s="174" t="str">
        <f>$T$600</f>
        <v>LILIANA RICHARDSON</v>
      </c>
      <c r="C68" s="181">
        <v>13.1</v>
      </c>
      <c r="D68" s="27" t="s">
        <v>56</v>
      </c>
      <c r="E68" s="351">
        <f>IF($D68="","",IF(LEFT($D68,1)=E$2,$L68,""))</f>
        <v>6</v>
      </c>
      <c r="F68" s="352" t="str">
        <f t="shared" ref="F68:J73" si="17">IF($D68="","",IF(LEFT($D68,1)=F$2,$L68,""))</f>
        <v/>
      </c>
      <c r="G68" s="351" t="str">
        <f t="shared" si="17"/>
        <v/>
      </c>
      <c r="H68" s="352" t="str">
        <f t="shared" si="17"/>
        <v/>
      </c>
      <c r="I68" s="351" t="str">
        <f t="shared" si="17"/>
        <v/>
      </c>
      <c r="J68" s="352" t="str">
        <f t="shared" si="17"/>
        <v/>
      </c>
      <c r="K68" s="213"/>
      <c r="L68" s="213">
        <v>6</v>
      </c>
      <c r="M68" s="186" t="str">
        <f>Timetable!$B$6</f>
        <v>Epsom &amp; Ewell</v>
      </c>
      <c r="N68" s="174" t="str">
        <f>Timetable!$A$6&amp;Timetable!$A$6</f>
        <v>EE</v>
      </c>
      <c r="O68" s="174" t="str">
        <f>$T$600</f>
        <v>LILIANA RICHARDSON</v>
      </c>
    </row>
    <row r="69" spans="1:15" x14ac:dyDescent="0.3">
      <c r="A69" s="20" t="s">
        <v>33</v>
      </c>
      <c r="B69" s="174" t="str">
        <f>$AF$600</f>
        <v>Florence Freeman</v>
      </c>
      <c r="C69" s="181">
        <v>13.7</v>
      </c>
      <c r="D69" s="27" t="s">
        <v>211</v>
      </c>
      <c r="E69" s="351" t="str">
        <f t="shared" ref="E69:E73" si="18">IF($D69="","",IF(LEFT($D69,1)=E$2,$L69,""))</f>
        <v/>
      </c>
      <c r="F69" s="352" t="str">
        <f t="shared" si="17"/>
        <v/>
      </c>
      <c r="G69" s="351" t="str">
        <f t="shared" si="17"/>
        <v/>
      </c>
      <c r="H69" s="352" t="str">
        <f t="shared" si="17"/>
        <v/>
      </c>
      <c r="I69" s="351">
        <f t="shared" si="17"/>
        <v>5</v>
      </c>
      <c r="J69" s="352" t="str">
        <f t="shared" si="17"/>
        <v/>
      </c>
      <c r="K69" s="213"/>
      <c r="L69" s="213">
        <v>5</v>
      </c>
      <c r="M69" s="186" t="str">
        <f>Timetable!$B$7</f>
        <v>Herne Hill Harriers</v>
      </c>
      <c r="N69" s="174" t="str">
        <f>Timetable!$A$7&amp;Timetable!$A$7</f>
        <v>ZZ</v>
      </c>
      <c r="O69" s="174" t="str">
        <f>$W$600</f>
        <v>RACHAEL OLALEYE</v>
      </c>
    </row>
    <row r="70" spans="1:15" x14ac:dyDescent="0.3">
      <c r="A70" s="20" t="s">
        <v>34</v>
      </c>
      <c r="B70" s="174" t="str">
        <f>$Z$600</f>
        <v>Olivia Tufts</v>
      </c>
      <c r="C70" s="181">
        <v>13.9</v>
      </c>
      <c r="D70" s="27" t="s">
        <v>63</v>
      </c>
      <c r="E70" s="351" t="str">
        <f t="shared" si="18"/>
        <v/>
      </c>
      <c r="F70" s="352" t="str">
        <f t="shared" si="17"/>
        <v/>
      </c>
      <c r="G70" s="351">
        <f t="shared" si="17"/>
        <v>4</v>
      </c>
      <c r="H70" s="352" t="str">
        <f t="shared" si="17"/>
        <v/>
      </c>
      <c r="I70" s="351" t="str">
        <f t="shared" si="17"/>
        <v/>
      </c>
      <c r="J70" s="352" t="str">
        <f t="shared" si="17"/>
        <v/>
      </c>
      <c r="K70" s="213"/>
      <c r="L70" s="213">
        <v>4</v>
      </c>
      <c r="M70" s="186" t="str">
        <f>Timetable!$B$8</f>
        <v>Guildford &amp; Godalming</v>
      </c>
      <c r="N70" s="174" t="str">
        <f>Timetable!$A$8&amp;Timetable!$A$8</f>
        <v>GG</v>
      </c>
      <c r="O70" s="174" t="str">
        <f>$Z$600</f>
        <v>Olivia Tufts</v>
      </c>
    </row>
    <row r="71" spans="1:15" x14ac:dyDescent="0.3">
      <c r="A71" s="20" t="s">
        <v>35</v>
      </c>
      <c r="B71" s="174" t="str">
        <f>$AC$600</f>
        <v>Maia Ekoku</v>
      </c>
      <c r="C71" s="181">
        <v>14.3</v>
      </c>
      <c r="D71" s="27" t="s">
        <v>66</v>
      </c>
      <c r="E71" s="351" t="str">
        <f t="shared" si="18"/>
        <v/>
      </c>
      <c r="F71" s="352" t="str">
        <f t="shared" si="17"/>
        <v/>
      </c>
      <c r="G71" s="351" t="str">
        <f t="shared" si="17"/>
        <v/>
      </c>
      <c r="H71" s="352">
        <f t="shared" si="17"/>
        <v>3</v>
      </c>
      <c r="I71" s="351" t="str">
        <f t="shared" si="17"/>
        <v/>
      </c>
      <c r="J71" s="352" t="str">
        <f t="shared" si="17"/>
        <v/>
      </c>
      <c r="K71" s="213"/>
      <c r="L71" s="213">
        <v>3</v>
      </c>
      <c r="M71" s="186" t="str">
        <f>Timetable!$B$9</f>
        <v>Sutton &amp; District</v>
      </c>
      <c r="N71" s="174" t="str">
        <f>Timetable!$A$9&amp;Timetable!$A$9</f>
        <v>SS</v>
      </c>
      <c r="O71" s="174" t="str">
        <f>$AC$600</f>
        <v>Maia Ekoku</v>
      </c>
    </row>
    <row r="72" spans="1:15" x14ac:dyDescent="0.3">
      <c r="A72" s="20" t="s">
        <v>36</v>
      </c>
      <c r="B72" s="174" t="str">
        <f>$W$600</f>
        <v>RACHAEL OLALEYE</v>
      </c>
      <c r="C72" s="181">
        <v>15.1</v>
      </c>
      <c r="D72" s="27" t="s">
        <v>110</v>
      </c>
      <c r="E72" s="351" t="str">
        <f t="shared" si="18"/>
        <v/>
      </c>
      <c r="F72" s="352">
        <f t="shared" si="17"/>
        <v>2</v>
      </c>
      <c r="G72" s="351" t="str">
        <f t="shared" si="17"/>
        <v/>
      </c>
      <c r="H72" s="352" t="str">
        <f t="shared" si="17"/>
        <v/>
      </c>
      <c r="I72" s="351" t="str">
        <f t="shared" si="17"/>
        <v/>
      </c>
      <c r="J72" s="352" t="str">
        <f t="shared" si="17"/>
        <v/>
      </c>
      <c r="K72" s="213"/>
      <c r="L72" s="213">
        <v>2</v>
      </c>
      <c r="M72" s="186" t="str">
        <f>Timetable!$B$10</f>
        <v>Hercules Wimbledon</v>
      </c>
      <c r="N72" s="174" t="str">
        <f>Timetable!$A$10&amp;Timetable!$A$10</f>
        <v>HH</v>
      </c>
      <c r="O72" s="174" t="str">
        <f>$AF$600</f>
        <v>Florence Freeman</v>
      </c>
    </row>
    <row r="73" spans="1:15" x14ac:dyDescent="0.3">
      <c r="A73" s="20" t="s">
        <v>37</v>
      </c>
      <c r="B73" s="27" t="s">
        <v>175</v>
      </c>
      <c r="C73" s="181"/>
      <c r="D73" s="27" t="s">
        <v>175</v>
      </c>
      <c r="E73" s="351" t="str">
        <f t="shared" si="18"/>
        <v/>
      </c>
      <c r="F73" s="352" t="str">
        <f t="shared" si="17"/>
        <v/>
      </c>
      <c r="G73" s="351" t="str">
        <f t="shared" si="17"/>
        <v/>
      </c>
      <c r="H73" s="352" t="str">
        <f t="shared" si="17"/>
        <v/>
      </c>
      <c r="I73" s="351" t="str">
        <f t="shared" si="17"/>
        <v/>
      </c>
      <c r="J73" s="352" t="str">
        <f t="shared" si="17"/>
        <v/>
      </c>
      <c r="K73" s="213">
        <f>21-SUM(E68:J73)</f>
        <v>1</v>
      </c>
      <c r="L73" s="213">
        <v>1</v>
      </c>
      <c r="M73" s="186" t="str">
        <f>Timetable!$B$11</f>
        <v>Dorking &amp; Mole Valley</v>
      </c>
      <c r="N73" s="174" t="str">
        <f>Timetable!$A$11&amp;Timetable!$A$11</f>
        <v>DD</v>
      </c>
      <c r="O73" s="174">
        <f>$AI$600</f>
        <v>0</v>
      </c>
    </row>
    <row r="74" spans="1:15" x14ac:dyDescent="0.3">
      <c r="B74" s="408" t="str">
        <f>Timetable!B24</f>
        <v xml:space="preserve">12.40         100M          U17 </v>
      </c>
      <c r="C74" s="27"/>
      <c r="D74" s="27" t="s">
        <v>175</v>
      </c>
      <c r="E74" s="74"/>
      <c r="F74" s="74"/>
      <c r="G74" s="74"/>
      <c r="H74" s="74"/>
      <c r="I74" s="74"/>
      <c r="J74" s="74"/>
      <c r="K74" s="213"/>
      <c r="L74" s="213"/>
      <c r="M74" s="186"/>
      <c r="N74" s="174"/>
      <c r="O74" s="174"/>
    </row>
    <row r="75" spans="1:15" x14ac:dyDescent="0.3">
      <c r="A75" s="19" t="s">
        <v>26</v>
      </c>
      <c r="B75" s="174" t="str">
        <f>$U$599</f>
        <v>LILY KING</v>
      </c>
      <c r="C75" s="181">
        <v>12.8</v>
      </c>
      <c r="D75" s="27" t="s">
        <v>47</v>
      </c>
      <c r="E75" s="351">
        <f>IF($D75="","",IF(LEFT($D75,1)=E$2,$L75,""))</f>
        <v>6</v>
      </c>
      <c r="F75" s="352" t="str">
        <f t="shared" ref="F75:J80" si="19">IF($D75="","",IF(LEFT($D75,1)=F$2,$L75,""))</f>
        <v/>
      </c>
      <c r="G75" s="351" t="str">
        <f t="shared" si="19"/>
        <v/>
      </c>
      <c r="H75" s="352" t="str">
        <f t="shared" si="19"/>
        <v/>
      </c>
      <c r="I75" s="351" t="str">
        <f t="shared" si="19"/>
        <v/>
      </c>
      <c r="J75" s="352" t="str">
        <f t="shared" si="19"/>
        <v/>
      </c>
      <c r="K75" s="213"/>
      <c r="L75" s="213">
        <v>6</v>
      </c>
      <c r="M75" s="186" t="str">
        <f>Timetable!$B$6</f>
        <v>Epsom &amp; Ewell</v>
      </c>
      <c r="N75" s="174" t="str">
        <f>Timetable!$A$6</f>
        <v>E</v>
      </c>
      <c r="O75" s="174" t="str">
        <f>$U$599</f>
        <v>LILY KING</v>
      </c>
    </row>
    <row r="76" spans="1:15" x14ac:dyDescent="0.3">
      <c r="A76" s="20" t="s">
        <v>27</v>
      </c>
      <c r="B76" s="174" t="str">
        <f>$X$599</f>
        <v>ALECIA DAVIDSON</v>
      </c>
      <c r="C76" s="181">
        <v>13.1</v>
      </c>
      <c r="D76" s="27" t="s">
        <v>89</v>
      </c>
      <c r="E76" s="351" t="str">
        <f t="shared" ref="E76:E80" si="20">IF($D76="","",IF(LEFT($D76,1)=E$2,$L76,""))</f>
        <v/>
      </c>
      <c r="F76" s="352">
        <f t="shared" si="19"/>
        <v>5</v>
      </c>
      <c r="G76" s="351" t="str">
        <f t="shared" si="19"/>
        <v/>
      </c>
      <c r="H76" s="352" t="str">
        <f t="shared" si="19"/>
        <v/>
      </c>
      <c r="I76" s="351" t="str">
        <f t="shared" si="19"/>
        <v/>
      </c>
      <c r="J76" s="352" t="str">
        <f t="shared" si="19"/>
        <v/>
      </c>
      <c r="K76" s="213"/>
      <c r="L76" s="213">
        <v>5</v>
      </c>
      <c r="M76" s="186" t="str">
        <f>Timetable!$B$7</f>
        <v>Herne Hill Harriers</v>
      </c>
      <c r="N76" s="174" t="str">
        <f>Timetable!$A$7</f>
        <v>Z</v>
      </c>
      <c r="O76" s="174" t="str">
        <f>$X$599</f>
        <v>ALECIA DAVIDSON</v>
      </c>
    </row>
    <row r="77" spans="1:15" x14ac:dyDescent="0.3">
      <c r="A77" s="20" t="s">
        <v>28</v>
      </c>
      <c r="B77" s="174" t="str">
        <f>$AA$599</f>
        <v>Esme Finch</v>
      </c>
      <c r="C77" s="181">
        <v>14</v>
      </c>
      <c r="D77" s="27" t="s">
        <v>48</v>
      </c>
      <c r="E77" s="351" t="str">
        <f t="shared" si="20"/>
        <v/>
      </c>
      <c r="F77" s="352" t="str">
        <f t="shared" si="19"/>
        <v/>
      </c>
      <c r="G77" s="351">
        <f t="shared" si="19"/>
        <v>4</v>
      </c>
      <c r="H77" s="352" t="str">
        <f t="shared" si="19"/>
        <v/>
      </c>
      <c r="I77" s="351" t="str">
        <f t="shared" si="19"/>
        <v/>
      </c>
      <c r="J77" s="352" t="str">
        <f t="shared" si="19"/>
        <v/>
      </c>
      <c r="K77" s="213"/>
      <c r="L77" s="213">
        <v>4</v>
      </c>
      <c r="M77" s="186" t="str">
        <f>Timetable!$B$8</f>
        <v>Guildford &amp; Godalming</v>
      </c>
      <c r="N77" s="174" t="str">
        <f>Timetable!$A$8</f>
        <v>G</v>
      </c>
      <c r="O77" s="174" t="str">
        <f>$AA$599</f>
        <v>Esme Finch</v>
      </c>
    </row>
    <row r="78" spans="1:15" x14ac:dyDescent="0.3">
      <c r="A78" s="20" t="s">
        <v>29</v>
      </c>
      <c r="B78" s="174" t="str">
        <f>$AG$599</f>
        <v>Nyah Nicholson-Salako</v>
      </c>
      <c r="C78" s="181">
        <v>14</v>
      </c>
      <c r="D78" s="27" t="s">
        <v>204</v>
      </c>
      <c r="E78" s="351" t="str">
        <f t="shared" si="20"/>
        <v/>
      </c>
      <c r="F78" s="352" t="str">
        <f t="shared" si="19"/>
        <v/>
      </c>
      <c r="G78" s="351" t="str">
        <f t="shared" si="19"/>
        <v/>
      </c>
      <c r="H78" s="352" t="str">
        <f t="shared" si="19"/>
        <v/>
      </c>
      <c r="I78" s="351">
        <f t="shared" si="19"/>
        <v>3</v>
      </c>
      <c r="J78" s="352" t="str">
        <f t="shared" si="19"/>
        <v/>
      </c>
      <c r="K78" s="213"/>
      <c r="L78" s="213">
        <v>3</v>
      </c>
      <c r="M78" s="186" t="str">
        <f>Timetable!$B$9</f>
        <v>Sutton &amp; District</v>
      </c>
      <c r="N78" s="174" t="str">
        <f>Timetable!$A$9</f>
        <v>S</v>
      </c>
      <c r="O78" s="174">
        <f>$AD$599</f>
        <v>0</v>
      </c>
    </row>
    <row r="79" spans="1:15" x14ac:dyDescent="0.3">
      <c r="A79" s="20" t="s">
        <v>30</v>
      </c>
      <c r="B79" s="27" t="s">
        <v>175</v>
      </c>
      <c r="C79" s="181"/>
      <c r="D79" s="27" t="s">
        <v>175</v>
      </c>
      <c r="E79" s="351" t="str">
        <f t="shared" si="20"/>
        <v/>
      </c>
      <c r="F79" s="352" t="str">
        <f t="shared" si="19"/>
        <v/>
      </c>
      <c r="G79" s="351" t="str">
        <f t="shared" si="19"/>
        <v/>
      </c>
      <c r="H79" s="352" t="str">
        <f t="shared" si="19"/>
        <v/>
      </c>
      <c r="I79" s="351" t="str">
        <f t="shared" si="19"/>
        <v/>
      </c>
      <c r="J79" s="352" t="str">
        <f t="shared" si="19"/>
        <v/>
      </c>
      <c r="K79" s="213"/>
      <c r="L79" s="213">
        <v>2</v>
      </c>
      <c r="M79" s="186" t="str">
        <f>Timetable!$B$10</f>
        <v>Hercules Wimbledon</v>
      </c>
      <c r="N79" s="174" t="str">
        <f>Timetable!$A$10</f>
        <v>H</v>
      </c>
      <c r="O79" s="174" t="str">
        <f>$AG$599</f>
        <v>Nyah Nicholson-Salako</v>
      </c>
    </row>
    <row r="80" spans="1:15" x14ac:dyDescent="0.3">
      <c r="A80" s="20" t="s">
        <v>31</v>
      </c>
      <c r="B80" s="27" t="s">
        <v>175</v>
      </c>
      <c r="C80" s="181"/>
      <c r="D80" s="27" t="s">
        <v>175</v>
      </c>
      <c r="E80" s="351" t="str">
        <f t="shared" si="20"/>
        <v/>
      </c>
      <c r="F80" s="352" t="str">
        <f t="shared" si="19"/>
        <v/>
      </c>
      <c r="G80" s="351" t="str">
        <f t="shared" si="19"/>
        <v/>
      </c>
      <c r="H80" s="352" t="str">
        <f t="shared" si="19"/>
        <v/>
      </c>
      <c r="I80" s="351" t="str">
        <f t="shared" si="19"/>
        <v/>
      </c>
      <c r="J80" s="352" t="str">
        <f t="shared" si="19"/>
        <v/>
      </c>
      <c r="K80" s="213">
        <f>21-SUM(E75:J80)</f>
        <v>3</v>
      </c>
      <c r="L80" s="213">
        <v>1</v>
      </c>
      <c r="M80" s="186" t="str">
        <f>Timetable!$B$11</f>
        <v>Dorking &amp; Mole Valley</v>
      </c>
      <c r="N80" s="174" t="str">
        <f>Timetable!$A$11</f>
        <v>D</v>
      </c>
      <c r="O80" s="174">
        <f>$AJ$599</f>
        <v>0</v>
      </c>
    </row>
    <row r="81" spans="1:15" x14ac:dyDescent="0.3">
      <c r="A81" s="20"/>
      <c r="B81" s="407" t="s">
        <v>175</v>
      </c>
      <c r="C81" s="27"/>
      <c r="D81" s="27" t="s">
        <v>175</v>
      </c>
      <c r="E81" s="73"/>
      <c r="F81" s="73"/>
      <c r="G81" s="73"/>
      <c r="H81" s="73"/>
      <c r="I81" s="73"/>
      <c r="J81" s="73"/>
      <c r="K81" s="213"/>
      <c r="L81" s="213"/>
      <c r="M81" s="186"/>
      <c r="N81" s="174"/>
      <c r="O81" s="174"/>
    </row>
    <row r="82" spans="1:15" x14ac:dyDescent="0.3">
      <c r="A82" s="20" t="s">
        <v>32</v>
      </c>
      <c r="B82" s="174" t="str">
        <f>$AG$600</f>
        <v>Imana Remedios</v>
      </c>
      <c r="C82" s="27">
        <v>14.4</v>
      </c>
      <c r="D82" s="27" t="s">
        <v>211</v>
      </c>
      <c r="E82" s="351" t="str">
        <f>IF($D82="","",IF(LEFT($D82,1)=E$2,$L82,""))</f>
        <v/>
      </c>
      <c r="F82" s="352" t="str">
        <f t="shared" ref="F82:J87" si="21">IF($D82="","",IF(LEFT($D82,1)=F$2,$L82,""))</f>
        <v/>
      </c>
      <c r="G82" s="351" t="str">
        <f t="shared" si="21"/>
        <v/>
      </c>
      <c r="H82" s="352" t="str">
        <f t="shared" si="21"/>
        <v/>
      </c>
      <c r="I82" s="351">
        <f t="shared" si="21"/>
        <v>6</v>
      </c>
      <c r="J82" s="352" t="str">
        <f t="shared" si="21"/>
        <v/>
      </c>
      <c r="K82" s="213"/>
      <c r="L82" s="213">
        <v>6</v>
      </c>
      <c r="M82" s="186" t="str">
        <f>Timetable!$B$6</f>
        <v>Epsom &amp; Ewell</v>
      </c>
      <c r="N82" s="174" t="str">
        <f>Timetable!$A$6&amp;Timetable!$A$6</f>
        <v>EE</v>
      </c>
      <c r="O82" s="174" t="str">
        <f>$U$600</f>
        <v>TILLY WONG</v>
      </c>
    </row>
    <row r="83" spans="1:15" x14ac:dyDescent="0.3">
      <c r="A83" s="20" t="s">
        <v>33</v>
      </c>
      <c r="B83" s="174" t="str">
        <f>$U$600</f>
        <v>TILLY WONG</v>
      </c>
      <c r="C83" s="27">
        <v>14.6</v>
      </c>
      <c r="D83" s="27" t="s">
        <v>56</v>
      </c>
      <c r="E83" s="351">
        <f t="shared" ref="E83:E87" si="22">IF($D83="","",IF(LEFT($D83,1)=E$2,$L83,""))</f>
        <v>5</v>
      </c>
      <c r="F83" s="352" t="str">
        <f t="shared" si="21"/>
        <v/>
      </c>
      <c r="G83" s="351" t="str">
        <f t="shared" si="21"/>
        <v/>
      </c>
      <c r="H83" s="352" t="str">
        <f t="shared" si="21"/>
        <v/>
      </c>
      <c r="I83" s="351" t="str">
        <f t="shared" si="21"/>
        <v/>
      </c>
      <c r="J83" s="352" t="str">
        <f t="shared" si="21"/>
        <v/>
      </c>
      <c r="K83" s="213"/>
      <c r="L83" s="213">
        <v>5</v>
      </c>
      <c r="M83" s="186" t="str">
        <f>Timetable!$B$7</f>
        <v>Herne Hill Harriers</v>
      </c>
      <c r="N83" s="174" t="str">
        <f>Timetable!$A$7&amp;Timetable!$A$7</f>
        <v>ZZ</v>
      </c>
      <c r="O83" s="174" t="str">
        <f>$X$600</f>
        <v>Lauren Barker</v>
      </c>
    </row>
    <row r="84" spans="1:15" x14ac:dyDescent="0.3">
      <c r="A84" s="20" t="s">
        <v>34</v>
      </c>
      <c r="B84" s="174" t="str">
        <f>$X$600</f>
        <v>Lauren Barker</v>
      </c>
      <c r="C84" s="27">
        <v>14.8</v>
      </c>
      <c r="D84" s="27" t="s">
        <v>110</v>
      </c>
      <c r="E84" s="351" t="str">
        <f t="shared" si="22"/>
        <v/>
      </c>
      <c r="F84" s="352">
        <f t="shared" si="21"/>
        <v>4</v>
      </c>
      <c r="G84" s="351" t="str">
        <f t="shared" si="21"/>
        <v/>
      </c>
      <c r="H84" s="352" t="str">
        <f t="shared" si="21"/>
        <v/>
      </c>
      <c r="I84" s="351" t="str">
        <f t="shared" si="21"/>
        <v/>
      </c>
      <c r="J84" s="352" t="str">
        <f t="shared" si="21"/>
        <v/>
      </c>
      <c r="K84" s="213"/>
      <c r="L84" s="213">
        <v>4</v>
      </c>
      <c r="M84" s="186" t="str">
        <f>Timetable!$B$8</f>
        <v>Guildford &amp; Godalming</v>
      </c>
      <c r="N84" s="174" t="str">
        <f>Timetable!$A$8&amp;Timetable!$A$8</f>
        <v>GG</v>
      </c>
      <c r="O84" s="174">
        <f>$AA$600</f>
        <v>0</v>
      </c>
    </row>
    <row r="85" spans="1:15" x14ac:dyDescent="0.3">
      <c r="A85" s="20" t="s">
        <v>35</v>
      </c>
      <c r="B85" s="27" t="s">
        <v>175</v>
      </c>
      <c r="C85" s="27"/>
      <c r="D85" s="27" t="s">
        <v>175</v>
      </c>
      <c r="E85" s="351" t="str">
        <f t="shared" si="22"/>
        <v/>
      </c>
      <c r="F85" s="352" t="str">
        <f t="shared" si="21"/>
        <v/>
      </c>
      <c r="G85" s="351" t="str">
        <f t="shared" si="21"/>
        <v/>
      </c>
      <c r="H85" s="352" t="str">
        <f t="shared" si="21"/>
        <v/>
      </c>
      <c r="I85" s="351" t="str">
        <f t="shared" si="21"/>
        <v/>
      </c>
      <c r="J85" s="352" t="str">
        <f t="shared" si="21"/>
        <v/>
      </c>
      <c r="K85" s="213"/>
      <c r="L85" s="213">
        <v>3</v>
      </c>
      <c r="M85" s="186" t="str">
        <f>Timetable!$B$9</f>
        <v>Sutton &amp; District</v>
      </c>
      <c r="N85" s="174" t="str">
        <f>Timetable!$A$9&amp;Timetable!$A$9</f>
        <v>SS</v>
      </c>
      <c r="O85" s="174">
        <f>$AD$600</f>
        <v>0</v>
      </c>
    </row>
    <row r="86" spans="1:15" x14ac:dyDescent="0.3">
      <c r="A86" s="20" t="s">
        <v>36</v>
      </c>
      <c r="B86" s="27" t="s">
        <v>175</v>
      </c>
      <c r="C86" s="27"/>
      <c r="D86" s="27" t="s">
        <v>175</v>
      </c>
      <c r="E86" s="351" t="str">
        <f t="shared" si="22"/>
        <v/>
      </c>
      <c r="F86" s="352" t="str">
        <f t="shared" si="21"/>
        <v/>
      </c>
      <c r="G86" s="351" t="str">
        <f t="shared" si="21"/>
        <v/>
      </c>
      <c r="H86" s="352" t="str">
        <f t="shared" si="21"/>
        <v/>
      </c>
      <c r="I86" s="351" t="str">
        <f t="shared" si="21"/>
        <v/>
      </c>
      <c r="J86" s="352" t="str">
        <f t="shared" si="21"/>
        <v/>
      </c>
      <c r="K86" s="213"/>
      <c r="L86" s="213">
        <v>2</v>
      </c>
      <c r="M86" s="186" t="str">
        <f>Timetable!$B$10</f>
        <v>Hercules Wimbledon</v>
      </c>
      <c r="N86" s="174" t="str">
        <f>Timetable!$A$10&amp;Timetable!$A$10</f>
        <v>HH</v>
      </c>
      <c r="O86" s="174" t="str">
        <f>$AG$600</f>
        <v>Imana Remedios</v>
      </c>
    </row>
    <row r="87" spans="1:15" x14ac:dyDescent="0.3">
      <c r="A87" s="20" t="s">
        <v>37</v>
      </c>
      <c r="B87" s="27" t="s">
        <v>175</v>
      </c>
      <c r="C87" s="27"/>
      <c r="D87" s="27" t="s">
        <v>175</v>
      </c>
      <c r="E87" s="351" t="str">
        <f t="shared" si="22"/>
        <v/>
      </c>
      <c r="F87" s="352" t="str">
        <f t="shared" si="21"/>
        <v/>
      </c>
      <c r="G87" s="351" t="str">
        <f t="shared" si="21"/>
        <v/>
      </c>
      <c r="H87" s="352" t="str">
        <f t="shared" si="21"/>
        <v/>
      </c>
      <c r="I87" s="351" t="str">
        <f t="shared" si="21"/>
        <v/>
      </c>
      <c r="J87" s="352" t="str">
        <f t="shared" si="21"/>
        <v/>
      </c>
      <c r="K87" s="213">
        <f>21-SUM(E82:J87)</f>
        <v>6</v>
      </c>
      <c r="L87" s="213">
        <v>1</v>
      </c>
      <c r="M87" s="186" t="str">
        <f>Timetable!$B$11</f>
        <v>Dorking &amp; Mole Valley</v>
      </c>
      <c r="N87" s="174" t="str">
        <f>Timetable!$A$11&amp;Timetable!$A$11</f>
        <v>DD</v>
      </c>
      <c r="O87" s="174">
        <f>$AJ$600</f>
        <v>0</v>
      </c>
    </row>
    <row r="88" spans="1:15" x14ac:dyDescent="0.3">
      <c r="B88" s="408" t="str">
        <f>Timetable!B26</f>
        <v>1.00         300M            U15</v>
      </c>
      <c r="C88" s="27"/>
      <c r="D88" s="27" t="s">
        <v>175</v>
      </c>
      <c r="E88" s="74"/>
      <c r="F88" s="74"/>
      <c r="G88" s="74"/>
      <c r="H88" s="74"/>
      <c r="I88" s="74"/>
      <c r="J88" s="74"/>
      <c r="M88" s="186"/>
      <c r="N88" s="174"/>
      <c r="O88" s="174"/>
    </row>
    <row r="89" spans="1:15" x14ac:dyDescent="0.3">
      <c r="A89" s="19" t="s">
        <v>26</v>
      </c>
      <c r="B89" s="174" t="str">
        <f>$W$607</f>
        <v xml:space="preserve">LUCY WRIGHT </v>
      </c>
      <c r="C89" s="27">
        <v>41.9</v>
      </c>
      <c r="D89" s="27" t="s">
        <v>89</v>
      </c>
      <c r="E89" s="351" t="str">
        <f>IF($D89="","",IF(LEFT($D89,1)=E$2,$L89,""))</f>
        <v/>
      </c>
      <c r="F89" s="352">
        <f t="shared" ref="F89:J94" si="23">IF($D89="","",IF(LEFT($D89,1)=F$2,$L89,""))</f>
        <v>6</v>
      </c>
      <c r="G89" s="351" t="str">
        <f t="shared" si="23"/>
        <v/>
      </c>
      <c r="H89" s="352" t="str">
        <f t="shared" si="23"/>
        <v/>
      </c>
      <c r="I89" s="351" t="str">
        <f t="shared" si="23"/>
        <v/>
      </c>
      <c r="J89" s="352" t="str">
        <f t="shared" si="23"/>
        <v/>
      </c>
      <c r="K89" s="213"/>
      <c r="L89" s="213">
        <v>6</v>
      </c>
      <c r="M89" s="186" t="str">
        <f>Timetable!$B$6</f>
        <v>Epsom &amp; Ewell</v>
      </c>
      <c r="N89" s="174" t="str">
        <f>Timetable!$A$6</f>
        <v>E</v>
      </c>
      <c r="O89" s="174" t="str">
        <f>$T$607</f>
        <v xml:space="preserve">SOPHIE LAMB </v>
      </c>
    </row>
    <row r="90" spans="1:15" x14ac:dyDescent="0.3">
      <c r="A90" s="20" t="s">
        <v>27</v>
      </c>
      <c r="B90" s="174" t="str">
        <f>$T$607</f>
        <v xml:space="preserve">SOPHIE LAMB </v>
      </c>
      <c r="C90" s="27">
        <v>43.4</v>
      </c>
      <c r="D90" s="27" t="s">
        <v>47</v>
      </c>
      <c r="E90" s="351">
        <f t="shared" ref="E90:E94" si="24">IF($D90="","",IF(LEFT($D90,1)=E$2,$L90,""))</f>
        <v>5</v>
      </c>
      <c r="F90" s="352" t="str">
        <f t="shared" si="23"/>
        <v/>
      </c>
      <c r="G90" s="351" t="str">
        <f t="shared" si="23"/>
        <v/>
      </c>
      <c r="H90" s="352" t="str">
        <f t="shared" si="23"/>
        <v/>
      </c>
      <c r="I90" s="351" t="str">
        <f t="shared" si="23"/>
        <v/>
      </c>
      <c r="J90" s="352" t="str">
        <f t="shared" si="23"/>
        <v/>
      </c>
      <c r="K90" s="213"/>
      <c r="L90" s="213">
        <v>5</v>
      </c>
      <c r="M90" s="186" t="str">
        <f>Timetable!$B$7</f>
        <v>Herne Hill Harriers</v>
      </c>
      <c r="N90" s="174" t="str">
        <f>Timetable!$A$7</f>
        <v>Z</v>
      </c>
      <c r="O90" s="174" t="str">
        <f>$W$607</f>
        <v xml:space="preserve">LUCY WRIGHT </v>
      </c>
    </row>
    <row r="91" spans="1:15" x14ac:dyDescent="0.3">
      <c r="A91" s="20" t="s">
        <v>28</v>
      </c>
      <c r="B91" s="174" t="str">
        <f>$AF$607</f>
        <v>Allegra Adams</v>
      </c>
      <c r="C91" s="27">
        <v>45.3</v>
      </c>
      <c r="D91" s="27" t="s">
        <v>204</v>
      </c>
      <c r="E91" s="351" t="str">
        <f t="shared" si="24"/>
        <v/>
      </c>
      <c r="F91" s="352" t="str">
        <f t="shared" si="23"/>
        <v/>
      </c>
      <c r="G91" s="351" t="str">
        <f t="shared" si="23"/>
        <v/>
      </c>
      <c r="H91" s="352" t="str">
        <f t="shared" si="23"/>
        <v/>
      </c>
      <c r="I91" s="351">
        <f t="shared" si="23"/>
        <v>4</v>
      </c>
      <c r="J91" s="352" t="str">
        <f t="shared" si="23"/>
        <v/>
      </c>
      <c r="K91" s="213"/>
      <c r="L91" s="213">
        <v>4</v>
      </c>
      <c r="M91" s="186" t="str">
        <f>Timetable!$B$8</f>
        <v>Guildford &amp; Godalming</v>
      </c>
      <c r="N91" s="174" t="str">
        <f>Timetable!$A$8</f>
        <v>G</v>
      </c>
      <c r="O91" s="174" t="str">
        <f>$Z$607</f>
        <v>Keira Oxley</v>
      </c>
    </row>
    <row r="92" spans="1:15" x14ac:dyDescent="0.3">
      <c r="A92" s="20" t="s">
        <v>29</v>
      </c>
      <c r="B92" s="174" t="str">
        <f>$Z$607</f>
        <v>Keira Oxley</v>
      </c>
      <c r="C92" s="27">
        <v>46.4</v>
      </c>
      <c r="D92" s="27" t="s">
        <v>48</v>
      </c>
      <c r="E92" s="351" t="str">
        <f t="shared" si="24"/>
        <v/>
      </c>
      <c r="F92" s="352" t="str">
        <f t="shared" si="23"/>
        <v/>
      </c>
      <c r="G92" s="351">
        <f t="shared" si="23"/>
        <v>3</v>
      </c>
      <c r="H92" s="352" t="str">
        <f t="shared" si="23"/>
        <v/>
      </c>
      <c r="I92" s="351" t="str">
        <f t="shared" si="23"/>
        <v/>
      </c>
      <c r="J92" s="352" t="str">
        <f t="shared" si="23"/>
        <v/>
      </c>
      <c r="K92" s="213"/>
      <c r="L92" s="213">
        <v>3</v>
      </c>
      <c r="M92" s="186" t="str">
        <f>Timetable!$B$9</f>
        <v>Sutton &amp; District</v>
      </c>
      <c r="N92" s="174" t="str">
        <f>Timetable!$A$9</f>
        <v>S</v>
      </c>
      <c r="O92" s="174" t="str">
        <f>$AC$607</f>
        <v>Tallulah France</v>
      </c>
    </row>
    <row r="93" spans="1:15" x14ac:dyDescent="0.3">
      <c r="A93" s="20" t="s">
        <v>30</v>
      </c>
      <c r="B93" s="174" t="str">
        <f>$AC$607</f>
        <v>Tallulah France</v>
      </c>
      <c r="C93" s="181">
        <v>53</v>
      </c>
      <c r="D93" s="27" t="s">
        <v>45</v>
      </c>
      <c r="E93" s="351" t="str">
        <f t="shared" si="24"/>
        <v/>
      </c>
      <c r="F93" s="352" t="str">
        <f t="shared" si="23"/>
        <v/>
      </c>
      <c r="G93" s="351" t="str">
        <f t="shared" si="23"/>
        <v/>
      </c>
      <c r="H93" s="352">
        <f t="shared" si="23"/>
        <v>2</v>
      </c>
      <c r="I93" s="351" t="str">
        <f t="shared" si="23"/>
        <v/>
      </c>
      <c r="J93" s="352" t="str">
        <f t="shared" si="23"/>
        <v/>
      </c>
      <c r="K93" s="213"/>
      <c r="L93" s="213">
        <v>2</v>
      </c>
      <c r="M93" s="186" t="str">
        <f>Timetable!$B$10</f>
        <v>Hercules Wimbledon</v>
      </c>
      <c r="N93" s="174" t="str">
        <f>Timetable!$A$10</f>
        <v>H</v>
      </c>
      <c r="O93" s="174" t="str">
        <f>$AF$607</f>
        <v>Allegra Adams</v>
      </c>
    </row>
    <row r="94" spans="1:15" x14ac:dyDescent="0.3">
      <c r="A94" s="20" t="s">
        <v>31</v>
      </c>
      <c r="B94" s="27" t="s">
        <v>175</v>
      </c>
      <c r="C94" s="27"/>
      <c r="D94" s="27" t="s">
        <v>175</v>
      </c>
      <c r="E94" s="351" t="str">
        <f t="shared" si="24"/>
        <v/>
      </c>
      <c r="F94" s="352" t="str">
        <f t="shared" si="23"/>
        <v/>
      </c>
      <c r="G94" s="351" t="str">
        <f t="shared" si="23"/>
        <v/>
      </c>
      <c r="H94" s="352" t="str">
        <f t="shared" si="23"/>
        <v/>
      </c>
      <c r="I94" s="351" t="str">
        <f t="shared" si="23"/>
        <v/>
      </c>
      <c r="J94" s="352" t="str">
        <f t="shared" si="23"/>
        <v/>
      </c>
      <c r="K94" s="213">
        <f>21-SUM(E89:J94)</f>
        <v>1</v>
      </c>
      <c r="L94" s="213">
        <v>1</v>
      </c>
      <c r="M94" s="186" t="str">
        <f>Timetable!$B$11</f>
        <v>Dorking &amp; Mole Valley</v>
      </c>
      <c r="N94" s="174" t="str">
        <f>Timetable!$A$11</f>
        <v>D</v>
      </c>
      <c r="O94" s="174">
        <f>$AI$607</f>
        <v>0</v>
      </c>
    </row>
    <row r="95" spans="1:15" x14ac:dyDescent="0.3">
      <c r="A95" s="20"/>
      <c r="B95" s="408"/>
      <c r="D95" s="27"/>
      <c r="E95" s="73"/>
      <c r="F95" s="73"/>
      <c r="G95" s="73"/>
      <c r="H95" s="73"/>
      <c r="I95" s="73"/>
      <c r="J95" s="73"/>
      <c r="M95" s="186"/>
      <c r="N95" s="174"/>
      <c r="O95" s="174"/>
    </row>
    <row r="96" spans="1:15" x14ac:dyDescent="0.3">
      <c r="A96" s="20" t="s">
        <v>32</v>
      </c>
      <c r="B96" s="174" t="str">
        <f>$W$608</f>
        <v>Lily-Rose Brown</v>
      </c>
      <c r="C96" s="181">
        <v>42</v>
      </c>
      <c r="D96" s="27" t="s">
        <v>110</v>
      </c>
      <c r="E96" s="351" t="str">
        <f>IF($D96="","",IF(LEFT($D96,1)=E$2,$L96,""))</f>
        <v/>
      </c>
      <c r="F96" s="352">
        <f t="shared" ref="F96:J101" si="25">IF($D96="","",IF(LEFT($D96,1)=F$2,$L96,""))</f>
        <v>6</v>
      </c>
      <c r="G96" s="351" t="str">
        <f t="shared" si="25"/>
        <v/>
      </c>
      <c r="H96" s="352" t="str">
        <f t="shared" si="25"/>
        <v/>
      </c>
      <c r="I96" s="351" t="str">
        <f t="shared" si="25"/>
        <v/>
      </c>
      <c r="J96" s="352" t="str">
        <f t="shared" si="25"/>
        <v/>
      </c>
      <c r="K96" s="213"/>
      <c r="L96" s="213">
        <v>6</v>
      </c>
      <c r="M96" s="186" t="str">
        <f>Timetable!$B$6</f>
        <v>Epsom &amp; Ewell</v>
      </c>
      <c r="N96" s="174" t="str">
        <f>Timetable!$A$6&amp;Timetable!$A$6</f>
        <v>EE</v>
      </c>
      <c r="O96" s="174" t="str">
        <f>$T$608</f>
        <v>LILIANA RICHARDSON</v>
      </c>
    </row>
    <row r="97" spans="1:15" x14ac:dyDescent="0.3">
      <c r="A97" s="20" t="s">
        <v>33</v>
      </c>
      <c r="B97" s="174" t="str">
        <f>$T$608</f>
        <v>LILIANA RICHARDSON</v>
      </c>
      <c r="C97" s="27">
        <v>46.4</v>
      </c>
      <c r="D97" s="27" t="s">
        <v>56</v>
      </c>
      <c r="E97" s="351">
        <f t="shared" ref="E97:E101" si="26">IF($D97="","",IF(LEFT($D97,1)=E$2,$L97,""))</f>
        <v>5</v>
      </c>
      <c r="F97" s="352" t="str">
        <f t="shared" si="25"/>
        <v/>
      </c>
      <c r="G97" s="351" t="str">
        <f t="shared" si="25"/>
        <v/>
      </c>
      <c r="H97" s="352" t="str">
        <f t="shared" si="25"/>
        <v/>
      </c>
      <c r="I97" s="351" t="str">
        <f t="shared" si="25"/>
        <v/>
      </c>
      <c r="J97" s="352" t="str">
        <f t="shared" si="25"/>
        <v/>
      </c>
      <c r="K97" s="213"/>
      <c r="L97" s="213">
        <v>5</v>
      </c>
      <c r="M97" s="186" t="str">
        <f>Timetable!$B$7</f>
        <v>Herne Hill Harriers</v>
      </c>
      <c r="N97" s="174" t="str">
        <f>Timetable!$A$7&amp;Timetable!$A$7</f>
        <v>ZZ</v>
      </c>
      <c r="O97" s="174" t="str">
        <f>$W$608</f>
        <v>Lily-Rose Brown</v>
      </c>
    </row>
    <row r="98" spans="1:15" x14ac:dyDescent="0.3">
      <c r="A98" s="20" t="s">
        <v>34</v>
      </c>
      <c r="B98" s="174" t="str">
        <f>$Z$608</f>
        <v xml:space="preserve">Emily Williams </v>
      </c>
      <c r="C98" s="27">
        <v>47.3</v>
      </c>
      <c r="D98" s="27" t="s">
        <v>63</v>
      </c>
      <c r="E98" s="351" t="str">
        <f t="shared" si="26"/>
        <v/>
      </c>
      <c r="F98" s="352" t="str">
        <f t="shared" si="25"/>
        <v/>
      </c>
      <c r="G98" s="351">
        <f t="shared" si="25"/>
        <v>4</v>
      </c>
      <c r="H98" s="352" t="str">
        <f t="shared" si="25"/>
        <v/>
      </c>
      <c r="I98" s="351" t="str">
        <f t="shared" si="25"/>
        <v/>
      </c>
      <c r="J98" s="352" t="str">
        <f t="shared" si="25"/>
        <v/>
      </c>
      <c r="K98" s="213"/>
      <c r="L98" s="213">
        <v>4</v>
      </c>
      <c r="M98" s="186" t="str">
        <f>Timetable!$B$8</f>
        <v>Guildford &amp; Godalming</v>
      </c>
      <c r="N98" s="174" t="str">
        <f>Timetable!$A$8&amp;Timetable!$A$8</f>
        <v>GG</v>
      </c>
      <c r="O98" s="174" t="str">
        <f>$Z$608</f>
        <v xml:space="preserve">Emily Williams </v>
      </c>
    </row>
    <row r="99" spans="1:15" x14ac:dyDescent="0.3">
      <c r="A99" s="20" t="s">
        <v>35</v>
      </c>
      <c r="B99" s="174" t="str">
        <f>$AF$608</f>
        <v>Josie Hughes</v>
      </c>
      <c r="C99" s="27">
        <v>48.8</v>
      </c>
      <c r="D99" s="27" t="s">
        <v>211</v>
      </c>
      <c r="E99" s="351" t="str">
        <f t="shared" si="26"/>
        <v/>
      </c>
      <c r="F99" s="352" t="str">
        <f t="shared" si="25"/>
        <v/>
      </c>
      <c r="G99" s="351" t="str">
        <f t="shared" si="25"/>
        <v/>
      </c>
      <c r="H99" s="352" t="str">
        <f t="shared" si="25"/>
        <v/>
      </c>
      <c r="I99" s="351">
        <f t="shared" si="25"/>
        <v>3</v>
      </c>
      <c r="J99" s="352" t="str">
        <f t="shared" si="25"/>
        <v/>
      </c>
      <c r="K99" s="213"/>
      <c r="L99" s="213">
        <v>3</v>
      </c>
      <c r="M99" s="186" t="str">
        <f>Timetable!$B$9</f>
        <v>Sutton &amp; District</v>
      </c>
      <c r="N99" s="174" t="str">
        <f>Timetable!$A$9&amp;Timetable!$A$9</f>
        <v>SS</v>
      </c>
      <c r="O99" s="174">
        <f>$AC$608</f>
        <v>0</v>
      </c>
    </row>
    <row r="100" spans="1:15" x14ac:dyDescent="0.3">
      <c r="A100" s="20" t="s">
        <v>36</v>
      </c>
      <c r="B100" s="27" t="s">
        <v>175</v>
      </c>
      <c r="C100" s="27"/>
      <c r="D100" s="27" t="s">
        <v>175</v>
      </c>
      <c r="E100" s="351" t="str">
        <f t="shared" si="26"/>
        <v/>
      </c>
      <c r="F100" s="352" t="str">
        <f t="shared" si="25"/>
        <v/>
      </c>
      <c r="G100" s="351" t="str">
        <f t="shared" si="25"/>
        <v/>
      </c>
      <c r="H100" s="352" t="str">
        <f t="shared" si="25"/>
        <v/>
      </c>
      <c r="I100" s="351" t="str">
        <f t="shared" si="25"/>
        <v/>
      </c>
      <c r="J100" s="352" t="str">
        <f t="shared" si="25"/>
        <v/>
      </c>
      <c r="K100" s="213"/>
      <c r="L100" s="213">
        <v>2</v>
      </c>
      <c r="M100" s="186" t="str">
        <f>Timetable!$B$10</f>
        <v>Hercules Wimbledon</v>
      </c>
      <c r="N100" s="174" t="str">
        <f>Timetable!$A$10&amp;Timetable!$A$10</f>
        <v>HH</v>
      </c>
      <c r="O100" s="174" t="str">
        <f>$AF$608</f>
        <v>Josie Hughes</v>
      </c>
    </row>
    <row r="101" spans="1:15" x14ac:dyDescent="0.3">
      <c r="A101" s="20" t="s">
        <v>37</v>
      </c>
      <c r="B101" s="27" t="s">
        <v>175</v>
      </c>
      <c r="C101" s="27"/>
      <c r="D101" s="27" t="s">
        <v>175</v>
      </c>
      <c r="E101" s="351" t="str">
        <f t="shared" si="26"/>
        <v/>
      </c>
      <c r="F101" s="352" t="str">
        <f t="shared" si="25"/>
        <v/>
      </c>
      <c r="G101" s="351" t="str">
        <f t="shared" si="25"/>
        <v/>
      </c>
      <c r="H101" s="352" t="str">
        <f t="shared" si="25"/>
        <v/>
      </c>
      <c r="I101" s="351" t="str">
        <f t="shared" si="25"/>
        <v/>
      </c>
      <c r="J101" s="352" t="str">
        <f t="shared" si="25"/>
        <v/>
      </c>
      <c r="K101" s="213">
        <f>21-SUM(E96:J101)</f>
        <v>3</v>
      </c>
      <c r="L101" s="213">
        <v>1</v>
      </c>
      <c r="M101" s="186" t="str">
        <f>Timetable!$B$11</f>
        <v>Dorking &amp; Mole Valley</v>
      </c>
      <c r="N101" s="174" t="str">
        <f>Timetable!$A$11&amp;Timetable!$A$11</f>
        <v>DD</v>
      </c>
      <c r="O101" s="174">
        <f>$AI$608</f>
        <v>0</v>
      </c>
    </row>
    <row r="102" spans="1:15" x14ac:dyDescent="0.3">
      <c r="B102" s="408" t="str">
        <f>Timetable!B27</f>
        <v>1.15          300M            U17</v>
      </c>
      <c r="C102" s="27"/>
      <c r="D102" s="27" t="s">
        <v>175</v>
      </c>
      <c r="E102" s="74"/>
      <c r="F102" s="74"/>
      <c r="G102" s="74"/>
      <c r="H102" s="74"/>
      <c r="I102" s="74"/>
      <c r="J102" s="74"/>
      <c r="M102" s="186"/>
      <c r="N102" s="174"/>
      <c r="O102" s="174"/>
    </row>
    <row r="103" spans="1:15" x14ac:dyDescent="0.3">
      <c r="A103" s="19" t="s">
        <v>26</v>
      </c>
      <c r="B103" s="174" t="str">
        <f>$U$607</f>
        <v>SOPHIE OSBORN</v>
      </c>
      <c r="C103" s="181">
        <v>40.4</v>
      </c>
      <c r="D103" s="27" t="s">
        <v>47</v>
      </c>
      <c r="E103" s="351">
        <f>IF($D103="","",IF(LEFT($D103,1)=E$2,$L103,""))</f>
        <v>6</v>
      </c>
      <c r="F103" s="352" t="str">
        <f t="shared" ref="F103:J108" si="27">IF($D103="","",IF(LEFT($D103,1)=F$2,$L103,""))</f>
        <v/>
      </c>
      <c r="G103" s="351" t="str">
        <f t="shared" si="27"/>
        <v/>
      </c>
      <c r="H103" s="352" t="str">
        <f t="shared" si="27"/>
        <v/>
      </c>
      <c r="I103" s="351" t="str">
        <f t="shared" si="27"/>
        <v/>
      </c>
      <c r="J103" s="352" t="str">
        <f t="shared" si="27"/>
        <v/>
      </c>
      <c r="K103" s="213"/>
      <c r="L103" s="213">
        <v>6</v>
      </c>
      <c r="M103" s="186" t="str">
        <f>Timetable!$B$6</f>
        <v>Epsom &amp; Ewell</v>
      </c>
      <c r="N103" s="174" t="str">
        <f>Timetable!$A$6</f>
        <v>E</v>
      </c>
      <c r="O103" s="174" t="str">
        <f>$U$607</f>
        <v>SOPHIE OSBORN</v>
      </c>
    </row>
    <row r="104" spans="1:15" x14ac:dyDescent="0.3">
      <c r="A104" s="20" t="s">
        <v>27</v>
      </c>
      <c r="B104" s="174" t="str">
        <f>$AD$607</f>
        <v>Calla Lazou</v>
      </c>
      <c r="C104" s="181">
        <v>43.1</v>
      </c>
      <c r="D104" s="27" t="s">
        <v>45</v>
      </c>
      <c r="E104" s="351" t="str">
        <f t="shared" ref="E104:E108" si="28">IF($D104="","",IF(LEFT($D104,1)=E$2,$L104,""))</f>
        <v/>
      </c>
      <c r="F104" s="352" t="str">
        <f t="shared" si="27"/>
        <v/>
      </c>
      <c r="G104" s="351" t="str">
        <f t="shared" si="27"/>
        <v/>
      </c>
      <c r="H104" s="352">
        <f t="shared" si="27"/>
        <v>5</v>
      </c>
      <c r="I104" s="351" t="str">
        <f t="shared" si="27"/>
        <v/>
      </c>
      <c r="J104" s="352" t="str">
        <f t="shared" si="27"/>
        <v/>
      </c>
      <c r="K104" s="213"/>
      <c r="L104" s="213">
        <v>5</v>
      </c>
      <c r="M104" s="186" t="str">
        <f>Timetable!$B$7</f>
        <v>Herne Hill Harriers</v>
      </c>
      <c r="N104" s="174" t="str">
        <f>Timetable!$A$7</f>
        <v>Z</v>
      </c>
      <c r="O104" s="174">
        <f>$X$607</f>
        <v>0</v>
      </c>
    </row>
    <row r="105" spans="1:15" x14ac:dyDescent="0.3">
      <c r="A105" s="20" t="s">
        <v>28</v>
      </c>
      <c r="B105" s="174" t="str">
        <f>$AA$607</f>
        <v>Anna Milner</v>
      </c>
      <c r="C105" s="181">
        <v>43.5</v>
      </c>
      <c r="D105" s="27" t="s">
        <v>48</v>
      </c>
      <c r="E105" s="351" t="str">
        <f t="shared" si="28"/>
        <v/>
      </c>
      <c r="F105" s="352" t="str">
        <f t="shared" si="27"/>
        <v/>
      </c>
      <c r="G105" s="351">
        <f t="shared" si="27"/>
        <v>4</v>
      </c>
      <c r="H105" s="352" t="str">
        <f t="shared" si="27"/>
        <v/>
      </c>
      <c r="I105" s="351" t="str">
        <f t="shared" si="27"/>
        <v/>
      </c>
      <c r="J105" s="352" t="str">
        <f t="shared" si="27"/>
        <v/>
      </c>
      <c r="K105" s="213"/>
      <c r="L105" s="213">
        <v>4</v>
      </c>
      <c r="M105" s="186" t="str">
        <f>Timetable!$B$8</f>
        <v>Guildford &amp; Godalming</v>
      </c>
      <c r="N105" s="174" t="str">
        <f>Timetable!$A$8</f>
        <v>G</v>
      </c>
      <c r="O105" s="174" t="str">
        <f>$AA$607</f>
        <v>Anna Milner</v>
      </c>
    </row>
    <row r="106" spans="1:15" x14ac:dyDescent="0.3">
      <c r="A106" s="20" t="s">
        <v>29</v>
      </c>
      <c r="B106" s="174" t="str">
        <f>$AG$607</f>
        <v>Lottie HArvey</v>
      </c>
      <c r="C106" s="181">
        <v>47.5</v>
      </c>
      <c r="D106" s="27" t="s">
        <v>204</v>
      </c>
      <c r="E106" s="351" t="str">
        <f t="shared" si="28"/>
        <v/>
      </c>
      <c r="F106" s="352" t="str">
        <f t="shared" si="27"/>
        <v/>
      </c>
      <c r="G106" s="351" t="str">
        <f t="shared" si="27"/>
        <v/>
      </c>
      <c r="H106" s="352" t="str">
        <f t="shared" si="27"/>
        <v/>
      </c>
      <c r="I106" s="351">
        <f t="shared" si="27"/>
        <v>3</v>
      </c>
      <c r="J106" s="352" t="str">
        <f t="shared" si="27"/>
        <v/>
      </c>
      <c r="K106" s="213"/>
      <c r="L106" s="213">
        <v>3</v>
      </c>
      <c r="M106" s="186" t="str">
        <f>Timetable!$B$9</f>
        <v>Sutton &amp; District</v>
      </c>
      <c r="N106" s="174" t="str">
        <f>Timetable!$A$9</f>
        <v>S</v>
      </c>
      <c r="O106" s="174" t="str">
        <f>$AD$607</f>
        <v>Calla Lazou</v>
      </c>
    </row>
    <row r="107" spans="1:15" x14ac:dyDescent="0.3">
      <c r="A107" s="20" t="s">
        <v>30</v>
      </c>
      <c r="B107" s="27" t="s">
        <v>175</v>
      </c>
      <c r="C107" s="181"/>
      <c r="D107" s="27" t="s">
        <v>175</v>
      </c>
      <c r="E107" s="351" t="str">
        <f t="shared" si="28"/>
        <v/>
      </c>
      <c r="F107" s="352" t="str">
        <f t="shared" si="27"/>
        <v/>
      </c>
      <c r="G107" s="351" t="str">
        <f t="shared" si="27"/>
        <v/>
      </c>
      <c r="H107" s="352" t="str">
        <f t="shared" si="27"/>
        <v/>
      </c>
      <c r="I107" s="351" t="str">
        <f t="shared" si="27"/>
        <v/>
      </c>
      <c r="J107" s="352" t="str">
        <f t="shared" si="27"/>
        <v/>
      </c>
      <c r="K107" s="213"/>
      <c r="L107" s="213">
        <v>2</v>
      </c>
      <c r="M107" s="186" t="str">
        <f>Timetable!$B$10</f>
        <v>Hercules Wimbledon</v>
      </c>
      <c r="N107" s="174" t="str">
        <f>Timetable!$A$10</f>
        <v>H</v>
      </c>
      <c r="O107" s="174" t="str">
        <f>$AG$607</f>
        <v>Lottie HArvey</v>
      </c>
    </row>
    <row r="108" spans="1:15" x14ac:dyDescent="0.3">
      <c r="A108" s="20" t="s">
        <v>31</v>
      </c>
      <c r="B108" s="27" t="s">
        <v>175</v>
      </c>
      <c r="C108" s="181"/>
      <c r="D108" s="27" t="s">
        <v>175</v>
      </c>
      <c r="E108" s="351" t="str">
        <f t="shared" si="28"/>
        <v/>
      </c>
      <c r="F108" s="352" t="str">
        <f t="shared" si="27"/>
        <v/>
      </c>
      <c r="G108" s="351" t="str">
        <f t="shared" si="27"/>
        <v/>
      </c>
      <c r="H108" s="352" t="str">
        <f t="shared" si="27"/>
        <v/>
      </c>
      <c r="I108" s="351" t="str">
        <f t="shared" si="27"/>
        <v/>
      </c>
      <c r="J108" s="352" t="str">
        <f t="shared" si="27"/>
        <v/>
      </c>
      <c r="K108" s="213">
        <f>21-SUM(E103:J108)</f>
        <v>3</v>
      </c>
      <c r="L108" s="213">
        <v>1</v>
      </c>
      <c r="M108" s="186" t="str">
        <f>Timetable!$B$11</f>
        <v>Dorking &amp; Mole Valley</v>
      </c>
      <c r="N108" s="174" t="str">
        <f>Timetable!$A$11</f>
        <v>D</v>
      </c>
      <c r="O108" s="174">
        <f>$AJ$607</f>
        <v>0</v>
      </c>
    </row>
    <row r="109" spans="1:15" x14ac:dyDescent="0.3">
      <c r="A109" s="20"/>
      <c r="B109" s="407" t="s">
        <v>175</v>
      </c>
      <c r="C109" s="181"/>
      <c r="D109" s="27" t="s">
        <v>175</v>
      </c>
      <c r="E109" s="73"/>
      <c r="F109" s="73"/>
      <c r="G109" s="73"/>
      <c r="H109" s="73"/>
      <c r="I109" s="73"/>
      <c r="J109" s="73"/>
      <c r="M109" s="186"/>
      <c r="N109" s="174"/>
      <c r="O109" s="174"/>
    </row>
    <row r="110" spans="1:15" x14ac:dyDescent="0.3">
      <c r="A110" s="20" t="s">
        <v>32</v>
      </c>
      <c r="B110" s="174" t="str">
        <f>$U$608</f>
        <v>LILY KING</v>
      </c>
      <c r="C110" s="181">
        <v>43.6</v>
      </c>
      <c r="D110" s="27" t="s">
        <v>56</v>
      </c>
      <c r="E110" s="351">
        <f>IF($D110="","",IF(LEFT($D110,1)=E$2,$L110,""))</f>
        <v>6</v>
      </c>
      <c r="F110" s="352" t="str">
        <f t="shared" ref="F110:J115" si="29">IF($D110="","",IF(LEFT($D110,1)=F$2,$L110,""))</f>
        <v/>
      </c>
      <c r="G110" s="351" t="str">
        <f t="shared" si="29"/>
        <v/>
      </c>
      <c r="H110" s="352" t="str">
        <f t="shared" si="29"/>
        <v/>
      </c>
      <c r="I110" s="351" t="str">
        <f t="shared" si="29"/>
        <v/>
      </c>
      <c r="J110" s="352" t="str">
        <f t="shared" si="29"/>
        <v/>
      </c>
      <c r="K110" s="213"/>
      <c r="L110" s="213">
        <v>6</v>
      </c>
      <c r="M110" s="186" t="str">
        <f>Timetable!$B$6</f>
        <v>Epsom &amp; Ewell</v>
      </c>
      <c r="N110" s="174" t="str">
        <f>Timetable!$A$6&amp;Timetable!$A$6</f>
        <v>EE</v>
      </c>
      <c r="O110" s="174" t="str">
        <f>$U$608</f>
        <v>LILY KING</v>
      </c>
    </row>
    <row r="111" spans="1:15" x14ac:dyDescent="0.3">
      <c r="A111" s="20" t="s">
        <v>33</v>
      </c>
      <c r="B111" s="174" t="str">
        <f>$AA$608</f>
        <v>Emily Hawthorn</v>
      </c>
      <c r="C111" s="181">
        <v>45.6</v>
      </c>
      <c r="D111" s="27" t="s">
        <v>63</v>
      </c>
      <c r="E111" s="351" t="str">
        <f t="shared" ref="E111:E115" si="30">IF($D111="","",IF(LEFT($D111,1)=E$2,$L111,""))</f>
        <v/>
      </c>
      <c r="F111" s="352" t="str">
        <f t="shared" si="29"/>
        <v/>
      </c>
      <c r="G111" s="351">
        <f t="shared" si="29"/>
        <v>5</v>
      </c>
      <c r="H111" s="352" t="str">
        <f t="shared" si="29"/>
        <v/>
      </c>
      <c r="I111" s="351" t="str">
        <f t="shared" si="29"/>
        <v/>
      </c>
      <c r="J111" s="352" t="str">
        <f t="shared" si="29"/>
        <v/>
      </c>
      <c r="K111" s="213"/>
      <c r="L111" s="213">
        <v>5</v>
      </c>
      <c r="M111" s="186" t="str">
        <f>Timetable!$B$7</f>
        <v>Herne Hill Harriers</v>
      </c>
      <c r="N111" s="174" t="str">
        <f>Timetable!$A$7&amp;Timetable!$A$7</f>
        <v>ZZ</v>
      </c>
      <c r="O111" s="174">
        <f>$X$608</f>
        <v>0</v>
      </c>
    </row>
    <row r="112" spans="1:15" x14ac:dyDescent="0.3">
      <c r="A112" s="20" t="s">
        <v>34</v>
      </c>
      <c r="B112" s="27" t="s">
        <v>175</v>
      </c>
      <c r="C112" s="181"/>
      <c r="D112" s="27"/>
      <c r="E112" s="351" t="str">
        <f t="shared" si="30"/>
        <v/>
      </c>
      <c r="F112" s="352" t="str">
        <f t="shared" si="29"/>
        <v/>
      </c>
      <c r="G112" s="351" t="str">
        <f t="shared" si="29"/>
        <v/>
      </c>
      <c r="H112" s="352" t="str">
        <f t="shared" si="29"/>
        <v/>
      </c>
      <c r="I112" s="351" t="str">
        <f t="shared" si="29"/>
        <v/>
      </c>
      <c r="J112" s="352" t="str">
        <f t="shared" si="29"/>
        <v/>
      </c>
      <c r="K112" s="213"/>
      <c r="L112" s="213">
        <v>4</v>
      </c>
      <c r="M112" s="186" t="str">
        <f>Timetable!$B$8</f>
        <v>Guildford &amp; Godalming</v>
      </c>
      <c r="N112" s="174" t="str">
        <f>Timetable!$A$8&amp;Timetable!$A$8</f>
        <v>GG</v>
      </c>
      <c r="O112" s="174" t="str">
        <f>$AA$608</f>
        <v>Emily Hawthorn</v>
      </c>
    </row>
    <row r="113" spans="1:15" x14ac:dyDescent="0.3">
      <c r="A113" s="20" t="s">
        <v>35</v>
      </c>
      <c r="B113" s="27" t="s">
        <v>175</v>
      </c>
      <c r="C113" s="181"/>
      <c r="D113" s="27" t="s">
        <v>175</v>
      </c>
      <c r="E113" s="351" t="str">
        <f t="shared" si="30"/>
        <v/>
      </c>
      <c r="F113" s="352" t="str">
        <f t="shared" si="29"/>
        <v/>
      </c>
      <c r="G113" s="351" t="str">
        <f t="shared" si="29"/>
        <v/>
      </c>
      <c r="H113" s="352" t="str">
        <f t="shared" si="29"/>
        <v/>
      </c>
      <c r="I113" s="351" t="str">
        <f t="shared" si="29"/>
        <v/>
      </c>
      <c r="J113" s="352" t="str">
        <f t="shared" si="29"/>
        <v/>
      </c>
      <c r="K113" s="213"/>
      <c r="L113" s="213">
        <v>3</v>
      </c>
      <c r="M113" s="186" t="str">
        <f>Timetable!$B$9</f>
        <v>Sutton &amp; District</v>
      </c>
      <c r="N113" s="174" t="str">
        <f>Timetable!$A$9&amp;Timetable!$A$9</f>
        <v>SS</v>
      </c>
      <c r="O113" s="174">
        <f>$AD$608</f>
        <v>0</v>
      </c>
    </row>
    <row r="114" spans="1:15" x14ac:dyDescent="0.3">
      <c r="A114" s="20" t="s">
        <v>36</v>
      </c>
      <c r="B114" s="27" t="s">
        <v>175</v>
      </c>
      <c r="C114" s="181"/>
      <c r="D114" s="27" t="s">
        <v>175</v>
      </c>
      <c r="E114" s="351" t="str">
        <f t="shared" si="30"/>
        <v/>
      </c>
      <c r="F114" s="352" t="str">
        <f t="shared" si="29"/>
        <v/>
      </c>
      <c r="G114" s="351" t="str">
        <f t="shared" si="29"/>
        <v/>
      </c>
      <c r="H114" s="352" t="str">
        <f t="shared" si="29"/>
        <v/>
      </c>
      <c r="I114" s="351" t="str">
        <f t="shared" si="29"/>
        <v/>
      </c>
      <c r="J114" s="352" t="str">
        <f t="shared" si="29"/>
        <v/>
      </c>
      <c r="K114" s="213"/>
      <c r="L114" s="213">
        <v>2</v>
      </c>
      <c r="M114" s="186" t="str">
        <f>Timetable!$B$10</f>
        <v>Hercules Wimbledon</v>
      </c>
      <c r="N114" s="174" t="str">
        <f>Timetable!$A$10&amp;Timetable!$A$10</f>
        <v>HH</v>
      </c>
      <c r="O114" s="174">
        <f>$AG$608</f>
        <v>0</v>
      </c>
    </row>
    <row r="115" spans="1:15" x14ac:dyDescent="0.3">
      <c r="A115" s="20" t="s">
        <v>37</v>
      </c>
      <c r="B115" s="27" t="s">
        <v>175</v>
      </c>
      <c r="C115" s="27"/>
      <c r="D115" s="27" t="s">
        <v>175</v>
      </c>
      <c r="E115" s="351" t="str">
        <f t="shared" si="30"/>
        <v/>
      </c>
      <c r="F115" s="352" t="str">
        <f t="shared" si="29"/>
        <v/>
      </c>
      <c r="G115" s="351" t="str">
        <f t="shared" si="29"/>
        <v/>
      </c>
      <c r="H115" s="352" t="str">
        <f t="shared" si="29"/>
        <v/>
      </c>
      <c r="I115" s="351" t="str">
        <f t="shared" si="29"/>
        <v/>
      </c>
      <c r="J115" s="352" t="str">
        <f t="shared" si="29"/>
        <v/>
      </c>
      <c r="K115" s="213">
        <f>21-SUM(E110:J115)</f>
        <v>10</v>
      </c>
      <c r="L115" s="213">
        <v>1</v>
      </c>
      <c r="M115" s="186" t="str">
        <f>Timetable!$B$11</f>
        <v>Dorking &amp; Mole Valley</v>
      </c>
      <c r="N115" s="174" t="str">
        <f>Timetable!$A$11&amp;Timetable!$A$11</f>
        <v>DD</v>
      </c>
      <c r="O115" s="174">
        <f>$AJ$608</f>
        <v>0</v>
      </c>
    </row>
    <row r="116" spans="1:15" x14ac:dyDescent="0.3">
      <c r="B116" s="408" t="str">
        <f>Timetable!B28</f>
        <v>1.30        1500M        U13</v>
      </c>
      <c r="C116" s="27"/>
      <c r="D116" s="27" t="s">
        <v>175</v>
      </c>
      <c r="E116" s="74"/>
      <c r="F116" s="74"/>
      <c r="G116" s="74"/>
      <c r="H116" s="74"/>
      <c r="I116" s="74"/>
      <c r="J116" s="74"/>
      <c r="M116" s="186"/>
      <c r="N116" s="174"/>
      <c r="O116" s="174"/>
    </row>
    <row r="117" spans="1:15" x14ac:dyDescent="0.3">
      <c r="A117" s="19" t="s">
        <v>26</v>
      </c>
      <c r="B117" s="174" t="str">
        <f>$AB$605</f>
        <v>India Kaur</v>
      </c>
      <c r="C117" s="182">
        <v>3.6828703703703706E-3</v>
      </c>
      <c r="D117" s="27" t="s">
        <v>45</v>
      </c>
      <c r="E117" s="351" t="str">
        <f>IF($D117="","",IF(LEFT($D117,1)=E$2,$L117,""))</f>
        <v/>
      </c>
      <c r="F117" s="352" t="str">
        <f t="shared" ref="F117:J122" si="31">IF($D117="","",IF(LEFT($D117,1)=F$2,$L117,""))</f>
        <v/>
      </c>
      <c r="G117" s="351" t="str">
        <f t="shared" si="31"/>
        <v/>
      </c>
      <c r="H117" s="352">
        <f t="shared" si="31"/>
        <v>6</v>
      </c>
      <c r="I117" s="351" t="str">
        <f t="shared" si="31"/>
        <v/>
      </c>
      <c r="J117" s="352" t="str">
        <f t="shared" si="31"/>
        <v/>
      </c>
      <c r="K117" s="213"/>
      <c r="L117" s="213">
        <v>6</v>
      </c>
      <c r="M117" s="186" t="str">
        <f>Timetable!$B$6</f>
        <v>Epsom &amp; Ewell</v>
      </c>
      <c r="N117" s="174" t="str">
        <f>Timetable!$A$6</f>
        <v>E</v>
      </c>
      <c r="O117" s="174" t="str">
        <f>$S$605</f>
        <v>Charlotte Hall</v>
      </c>
    </row>
    <row r="118" spans="1:15" x14ac:dyDescent="0.3">
      <c r="A118" s="20" t="s">
        <v>27</v>
      </c>
      <c r="B118" s="174" t="str">
        <f>$AE$605</f>
        <v>Poppy Guest</v>
      </c>
      <c r="C118" s="182">
        <v>3.739583333333333E-3</v>
      </c>
      <c r="D118" s="27" t="s">
        <v>204</v>
      </c>
      <c r="E118" s="351" t="str">
        <f t="shared" ref="E118:E122" si="32">IF($D118="","",IF(LEFT($D118,1)=E$2,$L118,""))</f>
        <v/>
      </c>
      <c r="F118" s="352" t="str">
        <f t="shared" si="31"/>
        <v/>
      </c>
      <c r="G118" s="351" t="str">
        <f t="shared" si="31"/>
        <v/>
      </c>
      <c r="H118" s="352" t="str">
        <f t="shared" si="31"/>
        <v/>
      </c>
      <c r="I118" s="351">
        <f t="shared" si="31"/>
        <v>5</v>
      </c>
      <c r="J118" s="352" t="str">
        <f t="shared" si="31"/>
        <v/>
      </c>
      <c r="K118" s="213"/>
      <c r="L118" s="213">
        <v>5</v>
      </c>
      <c r="M118" s="186" t="str">
        <f>Timetable!$B$7</f>
        <v>Herne Hill Harriers</v>
      </c>
      <c r="N118" s="174" t="str">
        <f>Timetable!$A$7</f>
        <v>Z</v>
      </c>
      <c r="O118" s="174">
        <f>$V$605</f>
        <v>0</v>
      </c>
    </row>
    <row r="119" spans="1:15" x14ac:dyDescent="0.3">
      <c r="A119" s="20" t="s">
        <v>28</v>
      </c>
      <c r="B119" s="174" t="str">
        <f>$S$605</f>
        <v>Charlotte Hall</v>
      </c>
      <c r="C119" s="182">
        <v>3.8530092592592596E-3</v>
      </c>
      <c r="D119" s="27" t="s">
        <v>47</v>
      </c>
      <c r="E119" s="351">
        <f t="shared" si="32"/>
        <v>4</v>
      </c>
      <c r="F119" s="352" t="str">
        <f t="shared" si="31"/>
        <v/>
      </c>
      <c r="G119" s="351" t="str">
        <f t="shared" si="31"/>
        <v/>
      </c>
      <c r="H119" s="352" t="str">
        <f t="shared" si="31"/>
        <v/>
      </c>
      <c r="I119" s="351" t="str">
        <f t="shared" si="31"/>
        <v/>
      </c>
      <c r="J119" s="352" t="str">
        <f t="shared" si="31"/>
        <v/>
      </c>
      <c r="K119" s="213"/>
      <c r="L119" s="213">
        <v>4</v>
      </c>
      <c r="M119" s="186" t="str">
        <f>Timetable!$B$8</f>
        <v>Guildford &amp; Godalming</v>
      </c>
      <c r="N119" s="174" t="str">
        <f>Timetable!$A$8</f>
        <v>G</v>
      </c>
      <c r="O119" s="174" t="str">
        <f>$Y$605</f>
        <v>Yoyo McCROHAN</v>
      </c>
    </row>
    <row r="120" spans="1:15" x14ac:dyDescent="0.3">
      <c r="A120" s="20" t="s">
        <v>29</v>
      </c>
      <c r="B120" s="174" t="str">
        <f>$Y$605</f>
        <v>Yoyo McCROHAN</v>
      </c>
      <c r="C120" s="182">
        <v>3.871527777777778E-3</v>
      </c>
      <c r="D120" s="27" t="s">
        <v>48</v>
      </c>
      <c r="E120" s="351" t="str">
        <f t="shared" si="32"/>
        <v/>
      </c>
      <c r="F120" s="352" t="str">
        <f t="shared" si="31"/>
        <v/>
      </c>
      <c r="G120" s="351">
        <f t="shared" si="31"/>
        <v>3</v>
      </c>
      <c r="H120" s="352" t="str">
        <f t="shared" si="31"/>
        <v/>
      </c>
      <c r="I120" s="351" t="str">
        <f t="shared" si="31"/>
        <v/>
      </c>
      <c r="J120" s="352" t="str">
        <f t="shared" si="31"/>
        <v/>
      </c>
      <c r="K120" s="213"/>
      <c r="L120" s="213">
        <v>3</v>
      </c>
      <c r="M120" s="186" t="str">
        <f>Timetable!$B$9</f>
        <v>Sutton &amp; District</v>
      </c>
      <c r="N120" s="174" t="str">
        <f>Timetable!$A$9</f>
        <v>S</v>
      </c>
      <c r="O120" s="174" t="str">
        <f>$AB$605</f>
        <v>India Kaur</v>
      </c>
    </row>
    <row r="121" spans="1:15" x14ac:dyDescent="0.3">
      <c r="A121" s="20" t="s">
        <v>30</v>
      </c>
      <c r="B121" s="27" t="s">
        <v>175</v>
      </c>
      <c r="C121" s="27"/>
      <c r="D121" s="27" t="s">
        <v>175</v>
      </c>
      <c r="E121" s="351" t="str">
        <f t="shared" si="32"/>
        <v/>
      </c>
      <c r="F121" s="352" t="str">
        <f t="shared" si="31"/>
        <v/>
      </c>
      <c r="G121" s="351" t="str">
        <f t="shared" si="31"/>
        <v/>
      </c>
      <c r="H121" s="352" t="str">
        <f t="shared" si="31"/>
        <v/>
      </c>
      <c r="I121" s="351" t="str">
        <f t="shared" si="31"/>
        <v/>
      </c>
      <c r="J121" s="352" t="str">
        <f t="shared" si="31"/>
        <v/>
      </c>
      <c r="K121" s="213"/>
      <c r="L121" s="213">
        <v>2</v>
      </c>
      <c r="M121" s="186" t="str">
        <f>Timetable!$B$10</f>
        <v>Hercules Wimbledon</v>
      </c>
      <c r="N121" s="174" t="str">
        <f>Timetable!$A$10</f>
        <v>H</v>
      </c>
      <c r="O121" s="174" t="str">
        <f>$AE$605</f>
        <v>Poppy Guest</v>
      </c>
    </row>
    <row r="122" spans="1:15" x14ac:dyDescent="0.3">
      <c r="A122" s="20" t="s">
        <v>31</v>
      </c>
      <c r="B122" s="27" t="s">
        <v>175</v>
      </c>
      <c r="C122" s="27"/>
      <c r="D122" s="27" t="s">
        <v>175</v>
      </c>
      <c r="E122" s="351" t="str">
        <f t="shared" si="32"/>
        <v/>
      </c>
      <c r="F122" s="352" t="str">
        <f t="shared" si="31"/>
        <v/>
      </c>
      <c r="G122" s="351" t="str">
        <f t="shared" si="31"/>
        <v/>
      </c>
      <c r="H122" s="352" t="str">
        <f t="shared" si="31"/>
        <v/>
      </c>
      <c r="I122" s="351" t="str">
        <f t="shared" si="31"/>
        <v/>
      </c>
      <c r="J122" s="352" t="str">
        <f t="shared" si="31"/>
        <v/>
      </c>
      <c r="K122" s="213">
        <f>21-SUM(E117:J122)</f>
        <v>3</v>
      </c>
      <c r="L122" s="213">
        <v>1</v>
      </c>
      <c r="M122" s="186" t="str">
        <f>Timetable!$B$11</f>
        <v>Dorking &amp; Mole Valley</v>
      </c>
      <c r="N122" s="174" t="str">
        <f>Timetable!$A$11</f>
        <v>D</v>
      </c>
      <c r="O122" s="174">
        <f>$AH$605</f>
        <v>0</v>
      </c>
    </row>
    <row r="123" spans="1:15" x14ac:dyDescent="0.3">
      <c r="A123" s="20"/>
      <c r="B123" s="407" t="s">
        <v>175</v>
      </c>
      <c r="C123" s="27"/>
      <c r="D123" s="27" t="s">
        <v>175</v>
      </c>
      <c r="E123" s="73"/>
      <c r="F123" s="73"/>
      <c r="G123" s="73"/>
      <c r="H123" s="73"/>
      <c r="I123" s="73"/>
      <c r="J123" s="73"/>
      <c r="M123" s="186"/>
      <c r="N123" s="174"/>
      <c r="O123" s="174"/>
    </row>
    <row r="124" spans="1:15" x14ac:dyDescent="0.3">
      <c r="A124" s="20" t="s">
        <v>32</v>
      </c>
      <c r="B124" s="174" t="str">
        <f>$S$606</f>
        <v>JESS FORDHAM</v>
      </c>
      <c r="C124" s="182">
        <v>4.0636574074074073E-3</v>
      </c>
      <c r="D124" s="27" t="s">
        <v>56</v>
      </c>
      <c r="E124" s="351">
        <f>IF($D124="","",IF(LEFT($D124,1)=E$2,$L124,""))</f>
        <v>6</v>
      </c>
      <c r="F124" s="352" t="str">
        <f t="shared" ref="F124:J139" si="33">IF($D124="","",IF(LEFT($D124,1)=F$2,$L124,""))</f>
        <v/>
      </c>
      <c r="G124" s="351" t="str">
        <f t="shared" si="33"/>
        <v/>
      </c>
      <c r="H124" s="352" t="str">
        <f t="shared" si="33"/>
        <v/>
      </c>
      <c r="I124" s="351" t="str">
        <f t="shared" si="33"/>
        <v/>
      </c>
      <c r="J124" s="352" t="str">
        <f t="shared" si="33"/>
        <v/>
      </c>
      <c r="K124" s="213"/>
      <c r="L124" s="213">
        <v>6</v>
      </c>
      <c r="M124" s="186" t="str">
        <f>Timetable!$B$6</f>
        <v>Epsom &amp; Ewell</v>
      </c>
      <c r="N124" s="174" t="str">
        <f>Timetable!$A$6&amp;Timetable!$A$6</f>
        <v>EE</v>
      </c>
      <c r="O124" s="174" t="str">
        <f>$S$606</f>
        <v>JESS FORDHAM</v>
      </c>
    </row>
    <row r="125" spans="1:15" x14ac:dyDescent="0.3">
      <c r="A125" s="20" t="s">
        <v>33</v>
      </c>
      <c r="B125" s="174" t="str">
        <f>$AE$606</f>
        <v>Tilly Crome</v>
      </c>
      <c r="C125" s="182">
        <v>4.5671296296296293E-3</v>
      </c>
      <c r="D125" s="27" t="s">
        <v>211</v>
      </c>
      <c r="E125" s="351" t="str">
        <f t="shared" ref="E125:E129" si="34">IF($D125="","",IF(LEFT($D125,1)=E$2,$L125,""))</f>
        <v/>
      </c>
      <c r="F125" s="352" t="str">
        <f t="shared" si="33"/>
        <v/>
      </c>
      <c r="G125" s="351" t="str">
        <f t="shared" si="33"/>
        <v/>
      </c>
      <c r="H125" s="352" t="str">
        <f t="shared" si="33"/>
        <v/>
      </c>
      <c r="I125" s="351">
        <f t="shared" si="33"/>
        <v>5</v>
      </c>
      <c r="J125" s="352" t="str">
        <f t="shared" si="33"/>
        <v/>
      </c>
      <c r="K125" s="213"/>
      <c r="L125" s="213">
        <v>5</v>
      </c>
      <c r="M125" s="186" t="str">
        <f>Timetable!$B$7</f>
        <v>Herne Hill Harriers</v>
      </c>
      <c r="N125" s="174" t="str">
        <f>Timetable!$A$7&amp;Timetable!$A$7</f>
        <v>ZZ</v>
      </c>
      <c r="O125" s="174">
        <f>$V$606</f>
        <v>0</v>
      </c>
    </row>
    <row r="126" spans="1:15" x14ac:dyDescent="0.3">
      <c r="A126" s="20" t="s">
        <v>34</v>
      </c>
      <c r="B126" s="174" t="str">
        <f>$Y$606</f>
        <v>Charlotte WILLIAMS</v>
      </c>
      <c r="C126" s="182">
        <v>4.7557870370370367E-3</v>
      </c>
      <c r="D126" s="27" t="s">
        <v>63</v>
      </c>
      <c r="E126" s="351" t="str">
        <f t="shared" si="34"/>
        <v/>
      </c>
      <c r="F126" s="352" t="str">
        <f t="shared" si="33"/>
        <v/>
      </c>
      <c r="G126" s="351">
        <f t="shared" si="33"/>
        <v>4</v>
      </c>
      <c r="H126" s="352" t="str">
        <f t="shared" si="33"/>
        <v/>
      </c>
      <c r="I126" s="351" t="str">
        <f t="shared" si="33"/>
        <v/>
      </c>
      <c r="J126" s="352" t="str">
        <f t="shared" si="33"/>
        <v/>
      </c>
      <c r="K126" s="213"/>
      <c r="L126" s="213">
        <v>4</v>
      </c>
      <c r="M126" s="186" t="str">
        <f>Timetable!$B$8</f>
        <v>Guildford &amp; Godalming</v>
      </c>
      <c r="N126" s="174" t="str">
        <f>Timetable!$A$8&amp;Timetable!$A$8</f>
        <v>GG</v>
      </c>
      <c r="O126" s="174" t="str">
        <f>$Y$606</f>
        <v>Charlotte WILLIAMS</v>
      </c>
    </row>
    <row r="127" spans="1:15" x14ac:dyDescent="0.3">
      <c r="A127" s="20" t="s">
        <v>35</v>
      </c>
      <c r="B127" s="27" t="s">
        <v>175</v>
      </c>
      <c r="C127" s="27"/>
      <c r="D127" s="27" t="s">
        <v>175</v>
      </c>
      <c r="E127" s="351" t="str">
        <f t="shared" si="34"/>
        <v/>
      </c>
      <c r="F127" s="352" t="str">
        <f t="shared" si="33"/>
        <v/>
      </c>
      <c r="G127" s="351" t="str">
        <f t="shared" si="33"/>
        <v/>
      </c>
      <c r="H127" s="352" t="str">
        <f t="shared" si="33"/>
        <v/>
      </c>
      <c r="I127" s="351" t="str">
        <f t="shared" si="33"/>
        <v/>
      </c>
      <c r="J127" s="352" t="str">
        <f t="shared" si="33"/>
        <v/>
      </c>
      <c r="K127" s="213"/>
      <c r="L127" s="213">
        <v>3</v>
      </c>
      <c r="M127" s="186" t="str">
        <f>Timetable!$B$9</f>
        <v>Sutton &amp; District</v>
      </c>
      <c r="N127" s="174" t="str">
        <f>Timetable!$A$9&amp;Timetable!$A$9</f>
        <v>SS</v>
      </c>
      <c r="O127" s="174">
        <f>$AB$606</f>
        <v>0</v>
      </c>
    </row>
    <row r="128" spans="1:15" x14ac:dyDescent="0.3">
      <c r="A128" s="20" t="s">
        <v>36</v>
      </c>
      <c r="B128" s="27" t="s">
        <v>175</v>
      </c>
      <c r="C128" s="27"/>
      <c r="D128" s="27" t="s">
        <v>175</v>
      </c>
      <c r="E128" s="351" t="str">
        <f t="shared" si="34"/>
        <v/>
      </c>
      <c r="F128" s="352" t="str">
        <f t="shared" si="33"/>
        <v/>
      </c>
      <c r="G128" s="351" t="str">
        <f t="shared" si="33"/>
        <v/>
      </c>
      <c r="H128" s="352" t="str">
        <f t="shared" si="33"/>
        <v/>
      </c>
      <c r="I128" s="351" t="str">
        <f t="shared" si="33"/>
        <v/>
      </c>
      <c r="J128" s="352" t="str">
        <f t="shared" si="33"/>
        <v/>
      </c>
      <c r="K128" s="213"/>
      <c r="L128" s="213">
        <v>2</v>
      </c>
      <c r="M128" s="186" t="str">
        <f>Timetable!$B$10</f>
        <v>Hercules Wimbledon</v>
      </c>
      <c r="N128" s="174" t="str">
        <f>Timetable!$A$10&amp;Timetable!$A$10</f>
        <v>HH</v>
      </c>
      <c r="O128" s="174" t="str">
        <f>$AE$606</f>
        <v>Tilly Crome</v>
      </c>
    </row>
    <row r="129" spans="1:15" x14ac:dyDescent="0.3">
      <c r="A129" s="20" t="s">
        <v>37</v>
      </c>
      <c r="B129" s="27" t="s">
        <v>175</v>
      </c>
      <c r="C129" s="27"/>
      <c r="D129" s="27" t="s">
        <v>175</v>
      </c>
      <c r="E129" s="351" t="str">
        <f t="shared" si="34"/>
        <v/>
      </c>
      <c r="F129" s="352" t="str">
        <f t="shared" si="33"/>
        <v/>
      </c>
      <c r="G129" s="351" t="str">
        <f t="shared" si="33"/>
        <v/>
      </c>
      <c r="H129" s="352" t="str">
        <f t="shared" si="33"/>
        <v/>
      </c>
      <c r="I129" s="351" t="str">
        <f t="shared" si="33"/>
        <v/>
      </c>
      <c r="J129" s="352" t="str">
        <f t="shared" si="33"/>
        <v/>
      </c>
      <c r="K129" s="213">
        <f>21-SUM(E124:J129)</f>
        <v>6</v>
      </c>
      <c r="L129" s="213">
        <v>1</v>
      </c>
      <c r="M129" s="186" t="str">
        <f>Timetable!$B$11</f>
        <v>Dorking &amp; Mole Valley</v>
      </c>
      <c r="N129" s="174" t="str">
        <f>Timetable!$A$11&amp;Timetable!$A$11</f>
        <v>DD</v>
      </c>
      <c r="O129" s="174">
        <f>$AH$606</f>
        <v>0</v>
      </c>
    </row>
    <row r="130" spans="1:15" x14ac:dyDescent="0.3">
      <c r="B130" s="408" t="str">
        <f>Timetable!B30</f>
        <v>1.40        1500M         U15</v>
      </c>
      <c r="C130" s="27"/>
      <c r="D130" s="27" t="s">
        <v>175</v>
      </c>
      <c r="E130" s="74"/>
      <c r="F130" s="74"/>
      <c r="G130" s="74"/>
      <c r="H130" s="74"/>
      <c r="I130" s="74"/>
      <c r="J130" s="74"/>
      <c r="M130" s="186"/>
      <c r="N130" s="174"/>
      <c r="O130" s="174"/>
    </row>
    <row r="131" spans="1:15" x14ac:dyDescent="0.3">
      <c r="A131" s="19" t="s">
        <v>26</v>
      </c>
      <c r="B131" s="174" t="str">
        <f>$T$605</f>
        <v>FLORENCE WHITE</v>
      </c>
      <c r="C131" s="182">
        <v>3.422453703703704E-3</v>
      </c>
      <c r="D131" s="27" t="s">
        <v>47</v>
      </c>
      <c r="E131" s="351">
        <f>IF($D131="","",IF(LEFT($D131,1)=E$2,$L131,""))</f>
        <v>6</v>
      </c>
      <c r="F131" s="352" t="str">
        <f t="shared" si="33"/>
        <v/>
      </c>
      <c r="G131" s="351" t="str">
        <f t="shared" si="33"/>
        <v/>
      </c>
      <c r="H131" s="352" t="str">
        <f t="shared" si="33"/>
        <v/>
      </c>
      <c r="I131" s="351" t="str">
        <f t="shared" si="33"/>
        <v/>
      </c>
      <c r="J131" s="352" t="str">
        <f t="shared" si="33"/>
        <v/>
      </c>
      <c r="K131" s="213"/>
      <c r="L131" s="213">
        <v>6</v>
      </c>
      <c r="M131" s="186" t="str">
        <f>Timetable!$B$6</f>
        <v>Epsom &amp; Ewell</v>
      </c>
      <c r="N131" s="174" t="str">
        <f>Timetable!$A$6</f>
        <v>E</v>
      </c>
      <c r="O131" s="174" t="str">
        <f>$T$605</f>
        <v>FLORENCE WHITE</v>
      </c>
    </row>
    <row r="132" spans="1:15" x14ac:dyDescent="0.3">
      <c r="A132" s="20" t="s">
        <v>27</v>
      </c>
      <c r="B132" s="174" t="str">
        <f>$W$605</f>
        <v>SOPHIE JACK</v>
      </c>
      <c r="C132" s="182">
        <v>3.5335648148148145E-3</v>
      </c>
      <c r="D132" s="27" t="s">
        <v>89</v>
      </c>
      <c r="E132" s="351" t="str">
        <f t="shared" ref="E132:E136" si="35">IF($D132="","",IF(LEFT($D132,1)=E$2,$L132,""))</f>
        <v/>
      </c>
      <c r="F132" s="352">
        <f t="shared" si="33"/>
        <v>5</v>
      </c>
      <c r="G132" s="351" t="str">
        <f t="shared" si="33"/>
        <v/>
      </c>
      <c r="H132" s="352" t="str">
        <f t="shared" si="33"/>
        <v/>
      </c>
      <c r="I132" s="351" t="str">
        <f t="shared" si="33"/>
        <v/>
      </c>
      <c r="J132" s="352" t="str">
        <f t="shared" si="33"/>
        <v/>
      </c>
      <c r="K132" s="213"/>
      <c r="L132" s="213">
        <v>5</v>
      </c>
      <c r="M132" s="186" t="str">
        <f>Timetable!$B$7</f>
        <v>Herne Hill Harriers</v>
      </c>
      <c r="N132" s="174" t="str">
        <f>Timetable!$A$7</f>
        <v>Z</v>
      </c>
      <c r="O132" s="174" t="str">
        <f>$W$605</f>
        <v>SOPHIE JACK</v>
      </c>
    </row>
    <row r="133" spans="1:15" x14ac:dyDescent="0.3">
      <c r="A133" s="20" t="s">
        <v>28</v>
      </c>
      <c r="B133" s="174" t="str">
        <f>$AF$605</f>
        <v>Mae Losson</v>
      </c>
      <c r="C133" s="182">
        <v>3.7048611111111115E-3</v>
      </c>
      <c r="D133" s="27" t="s">
        <v>204</v>
      </c>
      <c r="E133" s="351" t="str">
        <f t="shared" si="35"/>
        <v/>
      </c>
      <c r="F133" s="352" t="str">
        <f t="shared" si="33"/>
        <v/>
      </c>
      <c r="G133" s="351" t="str">
        <f t="shared" si="33"/>
        <v/>
      </c>
      <c r="H133" s="352" t="str">
        <f t="shared" si="33"/>
        <v/>
      </c>
      <c r="I133" s="351">
        <f t="shared" si="33"/>
        <v>4</v>
      </c>
      <c r="J133" s="352" t="str">
        <f t="shared" si="33"/>
        <v/>
      </c>
      <c r="K133" s="213"/>
      <c r="L133" s="213">
        <v>4</v>
      </c>
      <c r="M133" s="186" t="str">
        <f>Timetable!$B$8</f>
        <v>Guildford &amp; Godalming</v>
      </c>
      <c r="N133" s="174" t="str">
        <f>Timetable!$A$8</f>
        <v>G</v>
      </c>
      <c r="O133" s="174" t="str">
        <f>$Z$605</f>
        <v>Amelie Auckland</v>
      </c>
    </row>
    <row r="134" spans="1:15" x14ac:dyDescent="0.3">
      <c r="A134" s="20" t="s">
        <v>29</v>
      </c>
      <c r="B134" s="174" t="str">
        <f>$Z$606</f>
        <v>Annie Williams</v>
      </c>
      <c r="C134" s="182">
        <v>3.9398148148148153E-3</v>
      </c>
      <c r="D134" s="27" t="s">
        <v>63</v>
      </c>
      <c r="E134" s="351" t="str">
        <f t="shared" si="35"/>
        <v/>
      </c>
      <c r="F134" s="352" t="str">
        <f t="shared" si="33"/>
        <v/>
      </c>
      <c r="G134" s="351">
        <f t="shared" si="33"/>
        <v>3</v>
      </c>
      <c r="H134" s="352" t="str">
        <f t="shared" si="33"/>
        <v/>
      </c>
      <c r="I134" s="351" t="str">
        <f t="shared" si="33"/>
        <v/>
      </c>
      <c r="J134" s="352" t="str">
        <f t="shared" si="33"/>
        <v/>
      </c>
      <c r="K134" s="213"/>
      <c r="L134" s="213">
        <v>3</v>
      </c>
      <c r="M134" s="186" t="str">
        <f>Timetable!$B$9</f>
        <v>Sutton &amp; District</v>
      </c>
      <c r="N134" s="174" t="str">
        <f>Timetable!$A$9</f>
        <v>S</v>
      </c>
      <c r="O134" s="174">
        <f>$AC$605</f>
        <v>0</v>
      </c>
    </row>
    <row r="135" spans="1:15" x14ac:dyDescent="0.3">
      <c r="A135" s="20" t="s">
        <v>30</v>
      </c>
      <c r="B135" s="27" t="s">
        <v>175</v>
      </c>
      <c r="C135" s="181"/>
      <c r="D135" s="27" t="s">
        <v>175</v>
      </c>
      <c r="E135" s="351" t="str">
        <f t="shared" si="35"/>
        <v/>
      </c>
      <c r="F135" s="352" t="str">
        <f t="shared" si="33"/>
        <v/>
      </c>
      <c r="G135" s="351" t="str">
        <f t="shared" si="33"/>
        <v/>
      </c>
      <c r="H135" s="352" t="str">
        <f t="shared" si="33"/>
        <v/>
      </c>
      <c r="I135" s="351" t="str">
        <f t="shared" si="33"/>
        <v/>
      </c>
      <c r="J135" s="352" t="str">
        <f t="shared" si="33"/>
        <v/>
      </c>
      <c r="K135" s="213"/>
      <c r="L135" s="213">
        <v>2</v>
      </c>
      <c r="M135" s="186" t="str">
        <f>Timetable!$B$10</f>
        <v>Hercules Wimbledon</v>
      </c>
      <c r="N135" s="174" t="str">
        <f>Timetable!$A$10</f>
        <v>H</v>
      </c>
      <c r="O135" s="174" t="str">
        <f>$AF$605</f>
        <v>Mae Losson</v>
      </c>
    </row>
    <row r="136" spans="1:15" x14ac:dyDescent="0.3">
      <c r="A136" s="20" t="s">
        <v>31</v>
      </c>
      <c r="B136" s="27" t="s">
        <v>175</v>
      </c>
      <c r="C136" s="181"/>
      <c r="D136" s="27" t="s">
        <v>175</v>
      </c>
      <c r="E136" s="351" t="str">
        <f t="shared" si="35"/>
        <v/>
      </c>
      <c r="F136" s="352" t="str">
        <f t="shared" si="33"/>
        <v/>
      </c>
      <c r="G136" s="351" t="str">
        <f t="shared" si="33"/>
        <v/>
      </c>
      <c r="H136" s="352" t="str">
        <f t="shared" si="33"/>
        <v/>
      </c>
      <c r="I136" s="351" t="str">
        <f t="shared" si="33"/>
        <v/>
      </c>
      <c r="J136" s="352" t="str">
        <f t="shared" si="33"/>
        <v/>
      </c>
      <c r="K136" s="213">
        <f>21-SUM(E131:J136)</f>
        <v>3</v>
      </c>
      <c r="L136" s="213">
        <v>1</v>
      </c>
      <c r="M136" s="186" t="str">
        <f>Timetable!$B$11</f>
        <v>Dorking &amp; Mole Valley</v>
      </c>
      <c r="N136" s="174" t="str">
        <f>Timetable!$A$11</f>
        <v>D</v>
      </c>
      <c r="O136" s="174">
        <f>$AI$605</f>
        <v>0</v>
      </c>
    </row>
    <row r="137" spans="1:15" x14ac:dyDescent="0.3">
      <c r="A137" s="20"/>
      <c r="B137" s="407" t="s">
        <v>175</v>
      </c>
      <c r="C137" s="27"/>
      <c r="D137" s="27" t="s">
        <v>175</v>
      </c>
      <c r="E137" s="73"/>
      <c r="F137" s="73"/>
      <c r="G137" s="73"/>
      <c r="H137" s="73"/>
      <c r="I137" s="73"/>
      <c r="J137" s="73"/>
      <c r="M137" s="186"/>
      <c r="N137" s="174"/>
      <c r="O137" s="174"/>
    </row>
    <row r="138" spans="1:15" x14ac:dyDescent="0.3">
      <c r="A138" s="20" t="s">
        <v>32</v>
      </c>
      <c r="B138" s="174" t="str">
        <f>$W$606</f>
        <v>Maeve Minielly</v>
      </c>
      <c r="C138" s="182">
        <v>3.7303240740740747E-3</v>
      </c>
      <c r="D138" s="27" t="s">
        <v>110</v>
      </c>
      <c r="E138" s="351" t="str">
        <f>IF($D138="","",IF(LEFT($D138,1)=E$2,$L138,""))</f>
        <v/>
      </c>
      <c r="F138" s="352">
        <f t="shared" si="33"/>
        <v>6</v>
      </c>
      <c r="G138" s="351" t="str">
        <f t="shared" si="33"/>
        <v/>
      </c>
      <c r="H138" s="352" t="str">
        <f t="shared" si="33"/>
        <v/>
      </c>
      <c r="I138" s="351" t="str">
        <f t="shared" si="33"/>
        <v/>
      </c>
      <c r="J138" s="352" t="str">
        <f t="shared" si="33"/>
        <v/>
      </c>
      <c r="K138" s="213"/>
      <c r="L138" s="213">
        <v>6</v>
      </c>
      <c r="M138" s="186" t="str">
        <f>Timetable!$B$6</f>
        <v>Epsom &amp; Ewell</v>
      </c>
      <c r="N138" s="174" t="str">
        <f>Timetable!$A$6&amp;Timetable!$A$6</f>
        <v>EE</v>
      </c>
      <c r="O138" s="174">
        <f>$T$606</f>
        <v>0</v>
      </c>
    </row>
    <row r="139" spans="1:15" x14ac:dyDescent="0.3">
      <c r="A139" s="20" t="s">
        <v>33</v>
      </c>
      <c r="B139" s="174" t="str">
        <f>$AF$606</f>
        <v>Marie Rudd</v>
      </c>
      <c r="C139" s="182">
        <v>3.8101851851851851E-3</v>
      </c>
      <c r="D139" s="27" t="s">
        <v>211</v>
      </c>
      <c r="E139" s="351" t="str">
        <f t="shared" ref="E139:J143" si="36">IF($D139="","",IF(LEFT($D139,1)=E$2,$L139,""))</f>
        <v/>
      </c>
      <c r="F139" s="352" t="str">
        <f t="shared" si="33"/>
        <v/>
      </c>
      <c r="G139" s="351" t="str">
        <f t="shared" si="33"/>
        <v/>
      </c>
      <c r="H139" s="352" t="str">
        <f t="shared" si="33"/>
        <v/>
      </c>
      <c r="I139" s="351">
        <f t="shared" si="33"/>
        <v>5</v>
      </c>
      <c r="J139" s="352" t="str">
        <f t="shared" si="33"/>
        <v/>
      </c>
      <c r="K139" s="213"/>
      <c r="L139" s="213">
        <v>5</v>
      </c>
      <c r="M139" s="186" t="str">
        <f>Timetable!$B$7</f>
        <v>Herne Hill Harriers</v>
      </c>
      <c r="N139" s="174" t="str">
        <f>Timetable!$A$7&amp;Timetable!$A$7</f>
        <v>ZZ</v>
      </c>
      <c r="O139" s="174" t="str">
        <f>$W$606</f>
        <v>Maeve Minielly</v>
      </c>
    </row>
    <row r="140" spans="1:15" x14ac:dyDescent="0.3">
      <c r="A140" s="20" t="s">
        <v>34</v>
      </c>
      <c r="B140" s="174" t="str">
        <f>$Z$605</f>
        <v>Amelie Auckland</v>
      </c>
      <c r="C140" s="182">
        <v>3.9872685185185193E-3</v>
      </c>
      <c r="D140" s="27" t="s">
        <v>48</v>
      </c>
      <c r="E140" s="351" t="str">
        <f t="shared" si="36"/>
        <v/>
      </c>
      <c r="F140" s="352" t="str">
        <f t="shared" si="36"/>
        <v/>
      </c>
      <c r="G140" s="351">
        <f t="shared" si="36"/>
        <v>4</v>
      </c>
      <c r="H140" s="352" t="str">
        <f t="shared" si="36"/>
        <v/>
      </c>
      <c r="I140" s="351" t="str">
        <f t="shared" si="36"/>
        <v/>
      </c>
      <c r="J140" s="352" t="str">
        <f t="shared" si="36"/>
        <v/>
      </c>
      <c r="K140" s="213"/>
      <c r="L140" s="213">
        <v>4</v>
      </c>
      <c r="M140" s="186" t="str">
        <f>Timetable!$B$8</f>
        <v>Guildford &amp; Godalming</v>
      </c>
      <c r="N140" s="174" t="str">
        <f>Timetable!$A$8&amp;Timetable!$A$8</f>
        <v>GG</v>
      </c>
      <c r="O140" s="174" t="str">
        <f>$Z$606</f>
        <v>Annie Williams</v>
      </c>
    </row>
    <row r="141" spans="1:15" x14ac:dyDescent="0.3">
      <c r="A141" s="20" t="s">
        <v>35</v>
      </c>
      <c r="B141" s="27" t="s">
        <v>175</v>
      </c>
      <c r="C141" s="27"/>
      <c r="D141" s="27" t="s">
        <v>175</v>
      </c>
      <c r="E141" s="351" t="str">
        <f t="shared" si="36"/>
        <v/>
      </c>
      <c r="F141" s="352" t="str">
        <f t="shared" si="36"/>
        <v/>
      </c>
      <c r="G141" s="351" t="str">
        <f t="shared" si="36"/>
        <v/>
      </c>
      <c r="H141" s="352" t="str">
        <f t="shared" si="36"/>
        <v/>
      </c>
      <c r="I141" s="351" t="str">
        <f t="shared" si="36"/>
        <v/>
      </c>
      <c r="J141" s="352" t="str">
        <f t="shared" si="36"/>
        <v/>
      </c>
      <c r="K141" s="213"/>
      <c r="L141" s="213">
        <v>3</v>
      </c>
      <c r="M141" s="186" t="str">
        <f>Timetable!$B$9</f>
        <v>Sutton &amp; District</v>
      </c>
      <c r="N141" s="174" t="str">
        <f>Timetable!$A$9&amp;Timetable!$A$9</f>
        <v>SS</v>
      </c>
      <c r="O141" s="174">
        <f>$AC$606</f>
        <v>0</v>
      </c>
    </row>
    <row r="142" spans="1:15" x14ac:dyDescent="0.3">
      <c r="A142" s="20" t="s">
        <v>36</v>
      </c>
      <c r="B142" s="27" t="s">
        <v>175</v>
      </c>
      <c r="C142" s="27"/>
      <c r="D142" s="27" t="s">
        <v>175</v>
      </c>
      <c r="E142" s="351" t="str">
        <f t="shared" si="36"/>
        <v/>
      </c>
      <c r="F142" s="352" t="str">
        <f t="shared" si="36"/>
        <v/>
      </c>
      <c r="G142" s="351" t="str">
        <f t="shared" si="36"/>
        <v/>
      </c>
      <c r="H142" s="352" t="str">
        <f t="shared" si="36"/>
        <v/>
      </c>
      <c r="I142" s="351" t="str">
        <f t="shared" si="36"/>
        <v/>
      </c>
      <c r="J142" s="352" t="str">
        <f t="shared" si="36"/>
        <v/>
      </c>
      <c r="K142" s="213"/>
      <c r="L142" s="213">
        <v>2</v>
      </c>
      <c r="M142" s="186" t="str">
        <f>Timetable!$B$10</f>
        <v>Hercules Wimbledon</v>
      </c>
      <c r="N142" s="174" t="str">
        <f>Timetable!$A$10&amp;Timetable!$A$10</f>
        <v>HH</v>
      </c>
      <c r="O142" s="174" t="str">
        <f>$AF$606</f>
        <v>Marie Rudd</v>
      </c>
    </row>
    <row r="143" spans="1:15" x14ac:dyDescent="0.3">
      <c r="A143" s="20" t="s">
        <v>37</v>
      </c>
      <c r="B143" s="27" t="s">
        <v>175</v>
      </c>
      <c r="C143" s="27"/>
      <c r="D143" s="27" t="s">
        <v>175</v>
      </c>
      <c r="E143" s="351" t="str">
        <f t="shared" si="36"/>
        <v/>
      </c>
      <c r="F143" s="352" t="str">
        <f t="shared" si="36"/>
        <v/>
      </c>
      <c r="G143" s="351" t="str">
        <f t="shared" si="36"/>
        <v/>
      </c>
      <c r="H143" s="352" t="str">
        <f t="shared" si="36"/>
        <v/>
      </c>
      <c r="I143" s="351" t="str">
        <f t="shared" si="36"/>
        <v/>
      </c>
      <c r="J143" s="352" t="str">
        <f t="shared" si="36"/>
        <v/>
      </c>
      <c r="K143" s="213">
        <f>21-SUM(E138:J143)</f>
        <v>6</v>
      </c>
      <c r="L143" s="213">
        <v>1</v>
      </c>
      <c r="M143" s="186" t="str">
        <f>Timetable!$B$11</f>
        <v>Dorking &amp; Mole Valley</v>
      </c>
      <c r="N143" s="174" t="str">
        <f>Timetable!$A$11&amp;Timetable!$A$11</f>
        <v>DD</v>
      </c>
      <c r="O143" s="174">
        <f>$AI$606</f>
        <v>0</v>
      </c>
    </row>
    <row r="144" spans="1:15" x14ac:dyDescent="0.3">
      <c r="B144" s="408" t="str">
        <f>Timetable!B31</f>
        <v>1.50        1500M         U17</v>
      </c>
      <c r="C144" s="27"/>
      <c r="D144" s="27" t="s">
        <v>175</v>
      </c>
      <c r="E144" s="74"/>
      <c r="F144" s="74"/>
      <c r="G144" s="74"/>
      <c r="H144" s="74"/>
      <c r="I144" s="74"/>
      <c r="J144" s="74"/>
      <c r="M144" s="186"/>
      <c r="N144" s="174"/>
      <c r="O144" s="174"/>
    </row>
    <row r="145" spans="1:15" x14ac:dyDescent="0.3">
      <c r="A145" s="19" t="s">
        <v>26</v>
      </c>
      <c r="B145" s="174" t="str">
        <f>$U$606</f>
        <v>DARCEY MITCHELL</v>
      </c>
      <c r="C145" s="182">
        <v>3.5821759259259257E-3</v>
      </c>
      <c r="D145" s="27" t="s">
        <v>56</v>
      </c>
      <c r="E145" s="351">
        <f>IF($D145="","",IF(LEFT($D145,1)=E$2,$L145,""))</f>
        <v>6</v>
      </c>
      <c r="F145" s="352" t="str">
        <f t="shared" ref="F145:J150" si="37">IF($D145="","",IF(LEFT($D145,1)=F$2,$L145,""))</f>
        <v/>
      </c>
      <c r="G145" s="351" t="str">
        <f t="shared" si="37"/>
        <v/>
      </c>
      <c r="H145" s="352" t="str">
        <f t="shared" si="37"/>
        <v/>
      </c>
      <c r="I145" s="351" t="str">
        <f t="shared" si="37"/>
        <v/>
      </c>
      <c r="J145" s="352" t="str">
        <f t="shared" si="37"/>
        <v/>
      </c>
      <c r="K145" s="213"/>
      <c r="L145" s="213">
        <v>6</v>
      </c>
      <c r="M145" s="186" t="str">
        <f>Timetable!$B$6</f>
        <v>Epsom &amp; Ewell</v>
      </c>
      <c r="N145" s="174" t="str">
        <f>Timetable!$A$6</f>
        <v>E</v>
      </c>
      <c r="O145" s="174" t="str">
        <f>$U$605</f>
        <v>SOPHIE GLENCROSS</v>
      </c>
    </row>
    <row r="146" spans="1:15" x14ac:dyDescent="0.3">
      <c r="A146" s="20" t="s">
        <v>27</v>
      </c>
      <c r="B146" s="174" t="str">
        <f>$X$605</f>
        <v>Vivi Marshall</v>
      </c>
      <c r="C146" s="182">
        <v>3.6840277777777774E-3</v>
      </c>
      <c r="D146" s="27" t="s">
        <v>89</v>
      </c>
      <c r="E146" s="351" t="str">
        <f t="shared" ref="E146:E150" si="38">IF($D146="","",IF(LEFT($D146,1)=E$2,$L146,""))</f>
        <v/>
      </c>
      <c r="F146" s="352">
        <f t="shared" si="37"/>
        <v>5</v>
      </c>
      <c r="G146" s="351" t="str">
        <f t="shared" si="37"/>
        <v/>
      </c>
      <c r="H146" s="352" t="str">
        <f t="shared" si="37"/>
        <v/>
      </c>
      <c r="I146" s="351" t="str">
        <f t="shared" si="37"/>
        <v/>
      </c>
      <c r="J146" s="352" t="str">
        <f t="shared" si="37"/>
        <v/>
      </c>
      <c r="K146" s="213"/>
      <c r="L146" s="213">
        <v>5</v>
      </c>
      <c r="M146" s="186" t="str">
        <f>Timetable!$B$7</f>
        <v>Herne Hill Harriers</v>
      </c>
      <c r="N146" s="174" t="str">
        <f>Timetable!$A$7</f>
        <v>Z</v>
      </c>
      <c r="O146" s="174" t="str">
        <f>$X$605</f>
        <v>Vivi Marshall</v>
      </c>
    </row>
    <row r="147" spans="1:15" x14ac:dyDescent="0.3">
      <c r="A147" s="20" t="s">
        <v>28</v>
      </c>
      <c r="B147" s="174" t="str">
        <f>$AG$605</f>
        <v>Charlotte Lam</v>
      </c>
      <c r="C147" s="182">
        <v>4.1724537037037043E-3</v>
      </c>
      <c r="D147" s="27" t="s">
        <v>204</v>
      </c>
      <c r="E147" s="351" t="str">
        <f t="shared" si="38"/>
        <v/>
      </c>
      <c r="F147" s="352" t="str">
        <f t="shared" si="37"/>
        <v/>
      </c>
      <c r="G147" s="351" t="str">
        <f t="shared" si="37"/>
        <v/>
      </c>
      <c r="H147" s="352" t="str">
        <f t="shared" si="37"/>
        <v/>
      </c>
      <c r="I147" s="351">
        <f t="shared" si="37"/>
        <v>4</v>
      </c>
      <c r="J147" s="352" t="str">
        <f t="shared" si="37"/>
        <v/>
      </c>
      <c r="K147" s="213"/>
      <c r="L147" s="213">
        <v>4</v>
      </c>
      <c r="M147" s="186" t="str">
        <f>Timetable!$B$8</f>
        <v>Guildford &amp; Godalming</v>
      </c>
      <c r="N147" s="174" t="str">
        <f>Timetable!$A$8</f>
        <v>G</v>
      </c>
      <c r="O147" s="174">
        <f>$AA$605</f>
        <v>0</v>
      </c>
    </row>
    <row r="148" spans="1:15" x14ac:dyDescent="0.3">
      <c r="A148" s="20" t="s">
        <v>29</v>
      </c>
      <c r="B148" s="27" t="s">
        <v>175</v>
      </c>
      <c r="C148" s="27"/>
      <c r="D148" s="27" t="s">
        <v>175</v>
      </c>
      <c r="E148" s="351" t="str">
        <f t="shared" si="38"/>
        <v/>
      </c>
      <c r="F148" s="352" t="str">
        <f t="shared" si="37"/>
        <v/>
      </c>
      <c r="G148" s="351" t="str">
        <f t="shared" si="37"/>
        <v/>
      </c>
      <c r="H148" s="352" t="str">
        <f t="shared" si="37"/>
        <v/>
      </c>
      <c r="I148" s="351" t="str">
        <f t="shared" si="37"/>
        <v/>
      </c>
      <c r="J148" s="352" t="str">
        <f t="shared" si="37"/>
        <v/>
      </c>
      <c r="K148" s="213"/>
      <c r="L148" s="213">
        <v>3</v>
      </c>
      <c r="M148" s="186" t="str">
        <f>Timetable!$B$9</f>
        <v>Sutton &amp; District</v>
      </c>
      <c r="N148" s="174" t="str">
        <f>Timetable!$A$9</f>
        <v>S</v>
      </c>
      <c r="O148" s="174">
        <f>$AD$605</f>
        <v>0</v>
      </c>
    </row>
    <row r="149" spans="1:15" x14ac:dyDescent="0.3">
      <c r="A149" s="20" t="s">
        <v>30</v>
      </c>
      <c r="B149" s="27" t="s">
        <v>175</v>
      </c>
      <c r="C149" s="27"/>
      <c r="D149" s="27" t="s">
        <v>175</v>
      </c>
      <c r="E149" s="351" t="str">
        <f t="shared" si="38"/>
        <v/>
      </c>
      <c r="F149" s="352" t="str">
        <f t="shared" si="37"/>
        <v/>
      </c>
      <c r="G149" s="351" t="str">
        <f t="shared" si="37"/>
        <v/>
      </c>
      <c r="H149" s="352" t="str">
        <f t="shared" si="37"/>
        <v/>
      </c>
      <c r="I149" s="351" t="str">
        <f t="shared" si="37"/>
        <v/>
      </c>
      <c r="J149" s="352" t="str">
        <f t="shared" si="37"/>
        <v/>
      </c>
      <c r="K149" s="213"/>
      <c r="L149" s="213">
        <v>2</v>
      </c>
      <c r="M149" s="186" t="str">
        <f>Timetable!$B$10</f>
        <v>Hercules Wimbledon</v>
      </c>
      <c r="N149" s="174" t="str">
        <f>Timetable!$A$10</f>
        <v>H</v>
      </c>
      <c r="O149" s="174" t="str">
        <f>$AG$605</f>
        <v>Charlotte Lam</v>
      </c>
    </row>
    <row r="150" spans="1:15" x14ac:dyDescent="0.3">
      <c r="A150" s="20" t="s">
        <v>31</v>
      </c>
      <c r="B150" s="27" t="s">
        <v>175</v>
      </c>
      <c r="C150" s="27"/>
      <c r="D150" s="27" t="s">
        <v>175</v>
      </c>
      <c r="E150" s="351" t="str">
        <f t="shared" si="38"/>
        <v/>
      </c>
      <c r="F150" s="352" t="str">
        <f t="shared" si="37"/>
        <v/>
      </c>
      <c r="G150" s="351" t="str">
        <f t="shared" si="37"/>
        <v/>
      </c>
      <c r="H150" s="352" t="str">
        <f t="shared" si="37"/>
        <v/>
      </c>
      <c r="I150" s="351" t="str">
        <f t="shared" si="37"/>
        <v/>
      </c>
      <c r="J150" s="352" t="str">
        <f t="shared" si="37"/>
        <v/>
      </c>
      <c r="K150" s="213">
        <f>21-SUM(E145:J150)</f>
        <v>6</v>
      </c>
      <c r="L150" s="213">
        <v>1</v>
      </c>
      <c r="M150" s="186" t="str">
        <f>Timetable!$B$11</f>
        <v>Dorking &amp; Mole Valley</v>
      </c>
      <c r="N150" s="174" t="str">
        <f>Timetable!$A$11</f>
        <v>D</v>
      </c>
      <c r="O150" s="174">
        <f>$AJ$605</f>
        <v>0</v>
      </c>
    </row>
    <row r="151" spans="1:15" x14ac:dyDescent="0.3">
      <c r="A151" s="20"/>
      <c r="B151" s="407" t="s">
        <v>175</v>
      </c>
      <c r="C151" s="27"/>
      <c r="D151" s="27" t="s">
        <v>175</v>
      </c>
      <c r="E151" s="73"/>
      <c r="F151" s="73"/>
      <c r="G151" s="73"/>
      <c r="H151" s="73"/>
      <c r="I151" s="73"/>
      <c r="J151" s="73"/>
      <c r="M151" s="186"/>
      <c r="N151" s="174"/>
      <c r="O151" s="174"/>
    </row>
    <row r="152" spans="1:15" x14ac:dyDescent="0.3">
      <c r="A152" s="20" t="s">
        <v>32</v>
      </c>
      <c r="B152" s="174" t="str">
        <f>$U$605</f>
        <v>SOPHIE GLENCROSS</v>
      </c>
      <c r="C152" s="182">
        <v>3.6886574074074074E-3</v>
      </c>
      <c r="D152" s="27" t="s">
        <v>47</v>
      </c>
      <c r="E152" s="351">
        <f>IF($D152="","",IF(LEFT($D152,1)=E$2,$L152,""))</f>
        <v>6</v>
      </c>
      <c r="F152" s="352" t="str">
        <f t="shared" ref="F152:J157" si="39">IF($D152="","",IF(LEFT($D152,1)=F$2,$L152,""))</f>
        <v/>
      </c>
      <c r="G152" s="351" t="str">
        <f t="shared" si="39"/>
        <v/>
      </c>
      <c r="H152" s="352" t="str">
        <f t="shared" si="39"/>
        <v/>
      </c>
      <c r="I152" s="351" t="str">
        <f t="shared" si="39"/>
        <v/>
      </c>
      <c r="J152" s="352" t="str">
        <f t="shared" si="39"/>
        <v/>
      </c>
      <c r="K152" s="213"/>
      <c r="L152" s="213">
        <v>6</v>
      </c>
      <c r="M152" s="186" t="str">
        <f>Timetable!$B$6</f>
        <v>Epsom &amp; Ewell</v>
      </c>
      <c r="N152" s="174" t="str">
        <f>Timetable!$A$6&amp;Timetable!$A$6</f>
        <v>EE</v>
      </c>
      <c r="O152" s="174" t="str">
        <f>$U$606</f>
        <v>DARCEY MITCHELL</v>
      </c>
    </row>
    <row r="153" spans="1:15" x14ac:dyDescent="0.3">
      <c r="A153" s="20" t="s">
        <v>33</v>
      </c>
      <c r="B153" s="27" t="s">
        <v>175</v>
      </c>
      <c r="C153" s="182"/>
      <c r="D153" s="27" t="s">
        <v>175</v>
      </c>
      <c r="E153" s="351" t="str">
        <f t="shared" ref="E153:E157" si="40">IF($D153="","",IF(LEFT($D153,1)=E$2,$L153,""))</f>
        <v/>
      </c>
      <c r="F153" s="352" t="str">
        <f t="shared" si="39"/>
        <v/>
      </c>
      <c r="G153" s="351" t="str">
        <f t="shared" si="39"/>
        <v/>
      </c>
      <c r="H153" s="352" t="str">
        <f t="shared" si="39"/>
        <v/>
      </c>
      <c r="I153" s="351" t="str">
        <f t="shared" si="39"/>
        <v/>
      </c>
      <c r="J153" s="352" t="str">
        <f t="shared" si="39"/>
        <v/>
      </c>
      <c r="K153" s="213"/>
      <c r="L153" s="213">
        <v>5</v>
      </c>
      <c r="M153" s="186" t="str">
        <f>Timetable!$B$7</f>
        <v>Herne Hill Harriers</v>
      </c>
      <c r="N153" s="174" t="str">
        <f>Timetable!$A$7&amp;Timetable!$A$7</f>
        <v>ZZ</v>
      </c>
      <c r="O153" s="174">
        <f>$X$606</f>
        <v>0</v>
      </c>
    </row>
    <row r="154" spans="1:15" x14ac:dyDescent="0.3">
      <c r="A154" s="20" t="s">
        <v>34</v>
      </c>
      <c r="B154" s="27" t="s">
        <v>175</v>
      </c>
      <c r="C154" s="182"/>
      <c r="D154" s="27" t="s">
        <v>175</v>
      </c>
      <c r="E154" s="351" t="str">
        <f t="shared" si="40"/>
        <v/>
      </c>
      <c r="F154" s="352" t="str">
        <f t="shared" si="39"/>
        <v/>
      </c>
      <c r="G154" s="351" t="str">
        <f t="shared" si="39"/>
        <v/>
      </c>
      <c r="H154" s="352" t="str">
        <f t="shared" si="39"/>
        <v/>
      </c>
      <c r="I154" s="351" t="str">
        <f t="shared" si="39"/>
        <v/>
      </c>
      <c r="J154" s="352" t="str">
        <f t="shared" si="39"/>
        <v/>
      </c>
      <c r="K154" s="213"/>
      <c r="L154" s="213">
        <v>4</v>
      </c>
      <c r="M154" s="186" t="str">
        <f>Timetable!$B$8</f>
        <v>Guildford &amp; Godalming</v>
      </c>
      <c r="N154" s="174" t="str">
        <f>Timetable!$A$8&amp;Timetable!$A$8</f>
        <v>GG</v>
      </c>
      <c r="O154" s="174">
        <f>$AA$606</f>
        <v>0</v>
      </c>
    </row>
    <row r="155" spans="1:15" x14ac:dyDescent="0.3">
      <c r="A155" s="20" t="s">
        <v>35</v>
      </c>
      <c r="B155" s="27" t="s">
        <v>175</v>
      </c>
      <c r="C155" s="182"/>
      <c r="D155" s="27" t="s">
        <v>175</v>
      </c>
      <c r="E155" s="351" t="str">
        <f t="shared" si="40"/>
        <v/>
      </c>
      <c r="F155" s="352" t="str">
        <f t="shared" si="39"/>
        <v/>
      </c>
      <c r="G155" s="351" t="str">
        <f t="shared" si="39"/>
        <v/>
      </c>
      <c r="H155" s="352" t="str">
        <f t="shared" si="39"/>
        <v/>
      </c>
      <c r="I155" s="351" t="str">
        <f t="shared" si="39"/>
        <v/>
      </c>
      <c r="J155" s="352" t="str">
        <f t="shared" si="39"/>
        <v/>
      </c>
      <c r="K155" s="213"/>
      <c r="L155" s="213">
        <v>3</v>
      </c>
      <c r="M155" s="186" t="str">
        <f>Timetable!$B$9</f>
        <v>Sutton &amp; District</v>
      </c>
      <c r="N155" s="174" t="str">
        <f>Timetable!$A$9&amp;Timetable!$A$9</f>
        <v>SS</v>
      </c>
      <c r="O155" s="174">
        <f>$AD$606</f>
        <v>0</v>
      </c>
    </row>
    <row r="156" spans="1:15" x14ac:dyDescent="0.3">
      <c r="A156" s="20" t="s">
        <v>36</v>
      </c>
      <c r="B156" s="27" t="s">
        <v>175</v>
      </c>
      <c r="C156" s="182"/>
      <c r="D156" s="27" t="s">
        <v>175</v>
      </c>
      <c r="E156" s="351" t="str">
        <f t="shared" si="40"/>
        <v/>
      </c>
      <c r="F156" s="352" t="str">
        <f t="shared" si="39"/>
        <v/>
      </c>
      <c r="G156" s="351" t="str">
        <f t="shared" si="39"/>
        <v/>
      </c>
      <c r="H156" s="352" t="str">
        <f t="shared" si="39"/>
        <v/>
      </c>
      <c r="I156" s="351" t="str">
        <f t="shared" si="39"/>
        <v/>
      </c>
      <c r="J156" s="352" t="str">
        <f t="shared" si="39"/>
        <v/>
      </c>
      <c r="K156" s="213"/>
      <c r="L156" s="213">
        <v>2</v>
      </c>
      <c r="M156" s="186" t="str">
        <f>Timetable!$B$10</f>
        <v>Hercules Wimbledon</v>
      </c>
      <c r="N156" s="174" t="str">
        <f>Timetable!$A$10&amp;Timetable!$A$10</f>
        <v>HH</v>
      </c>
      <c r="O156" s="174">
        <f>$AG$606</f>
        <v>0</v>
      </c>
    </row>
    <row r="157" spans="1:15" x14ac:dyDescent="0.3">
      <c r="A157" s="20" t="s">
        <v>37</v>
      </c>
      <c r="B157" s="27" t="s">
        <v>175</v>
      </c>
      <c r="C157" s="181"/>
      <c r="D157" s="27" t="s">
        <v>175</v>
      </c>
      <c r="E157" s="351" t="str">
        <f t="shared" si="40"/>
        <v/>
      </c>
      <c r="F157" s="352" t="str">
        <f t="shared" si="39"/>
        <v/>
      </c>
      <c r="G157" s="351" t="str">
        <f t="shared" si="39"/>
        <v/>
      </c>
      <c r="H157" s="352" t="str">
        <f t="shared" si="39"/>
        <v/>
      </c>
      <c r="I157" s="351" t="str">
        <f t="shared" si="39"/>
        <v/>
      </c>
      <c r="J157" s="352" t="str">
        <f t="shared" si="39"/>
        <v/>
      </c>
      <c r="K157" s="213">
        <f>21-SUM(E152:J157)</f>
        <v>15</v>
      </c>
      <c r="L157" s="213">
        <v>1</v>
      </c>
      <c r="M157" s="186" t="str">
        <f>Timetable!$B$11</f>
        <v>Dorking &amp; Mole Valley</v>
      </c>
      <c r="N157" s="174" t="str">
        <f>Timetable!$A$11&amp;Timetable!$A$11</f>
        <v>DD</v>
      </c>
      <c r="O157" s="174">
        <f>$AJ$606</f>
        <v>0</v>
      </c>
    </row>
    <row r="158" spans="1:15" x14ac:dyDescent="0.3">
      <c r="B158" s="408" t="str">
        <f>Timetable!B32</f>
        <v>2.00   300M Hurdles  U17</v>
      </c>
      <c r="C158" s="27"/>
      <c r="D158" s="27" t="s">
        <v>175</v>
      </c>
      <c r="E158" s="74"/>
      <c r="F158" s="74"/>
      <c r="G158" s="74"/>
      <c r="H158" s="74"/>
      <c r="I158" s="74"/>
      <c r="J158" s="74"/>
      <c r="M158" s="186"/>
      <c r="N158" s="174"/>
      <c r="O158" s="174"/>
    </row>
    <row r="159" spans="1:15" x14ac:dyDescent="0.3">
      <c r="A159" s="19" t="s">
        <v>26</v>
      </c>
      <c r="B159" s="174" t="str">
        <f>$U$597</f>
        <v>SOPHIE OSBORN</v>
      </c>
      <c r="C159" s="181">
        <v>47</v>
      </c>
      <c r="D159" s="27" t="s">
        <v>47</v>
      </c>
      <c r="E159" s="351">
        <f>IF($D159="","",IF(LEFT($D159,1)=E$2,$L159,""))</f>
        <v>6</v>
      </c>
      <c r="F159" s="352" t="str">
        <f t="shared" ref="F159:J164" si="41">IF($D159="","",IF(LEFT($D159,1)=F$2,$L159,""))</f>
        <v/>
      </c>
      <c r="G159" s="351" t="str">
        <f t="shared" si="41"/>
        <v/>
      </c>
      <c r="H159" s="352" t="str">
        <f t="shared" si="41"/>
        <v/>
      </c>
      <c r="I159" s="351" t="str">
        <f t="shared" si="41"/>
        <v/>
      </c>
      <c r="J159" s="352" t="str">
        <f t="shared" si="41"/>
        <v/>
      </c>
      <c r="K159" s="213"/>
      <c r="L159" s="213">
        <v>6</v>
      </c>
      <c r="M159" s="186" t="str">
        <f>Timetable!$B$6</f>
        <v>Epsom &amp; Ewell</v>
      </c>
      <c r="N159" s="174" t="str">
        <f>Timetable!$A$6</f>
        <v>E</v>
      </c>
      <c r="O159" s="174" t="str">
        <f>$U$597</f>
        <v>SOPHIE OSBORN</v>
      </c>
    </row>
    <row r="160" spans="1:15" x14ac:dyDescent="0.3">
      <c r="A160" s="20" t="s">
        <v>27</v>
      </c>
      <c r="B160" s="174" t="str">
        <f>$X$597</f>
        <v>ROSALIE LABAN</v>
      </c>
      <c r="C160" s="181">
        <v>50.2</v>
      </c>
      <c r="D160" s="27" t="s">
        <v>89</v>
      </c>
      <c r="E160" s="351" t="str">
        <f t="shared" ref="E160:E164" si="42">IF($D160="","",IF(LEFT($D160,1)=E$2,$L160,""))</f>
        <v/>
      </c>
      <c r="F160" s="352">
        <f t="shared" si="41"/>
        <v>5</v>
      </c>
      <c r="G160" s="351" t="str">
        <f t="shared" si="41"/>
        <v/>
      </c>
      <c r="H160" s="352" t="str">
        <f t="shared" si="41"/>
        <v/>
      </c>
      <c r="I160" s="351" t="str">
        <f t="shared" si="41"/>
        <v/>
      </c>
      <c r="J160" s="352" t="str">
        <f t="shared" si="41"/>
        <v/>
      </c>
      <c r="K160" s="213"/>
      <c r="L160" s="213">
        <v>5</v>
      </c>
      <c r="M160" s="186" t="str">
        <f>Timetable!$B$7</f>
        <v>Herne Hill Harriers</v>
      </c>
      <c r="N160" s="174" t="str">
        <f>Timetable!$A$7</f>
        <v>Z</v>
      </c>
      <c r="O160" s="174" t="str">
        <f>$X$597</f>
        <v>ROSALIE LABAN</v>
      </c>
    </row>
    <row r="161" spans="1:15" x14ac:dyDescent="0.3">
      <c r="A161" s="20" t="s">
        <v>28</v>
      </c>
      <c r="B161" s="27" t="s">
        <v>175</v>
      </c>
      <c r="C161" s="181"/>
      <c r="D161" s="27" t="s">
        <v>175</v>
      </c>
      <c r="E161" s="351" t="str">
        <f t="shared" si="42"/>
        <v/>
      </c>
      <c r="F161" s="352" t="str">
        <f t="shared" si="41"/>
        <v/>
      </c>
      <c r="G161" s="351" t="str">
        <f t="shared" si="41"/>
        <v/>
      </c>
      <c r="H161" s="352" t="str">
        <f t="shared" si="41"/>
        <v/>
      </c>
      <c r="I161" s="351" t="str">
        <f t="shared" si="41"/>
        <v/>
      </c>
      <c r="J161" s="352" t="str">
        <f t="shared" si="41"/>
        <v/>
      </c>
      <c r="K161" s="213"/>
      <c r="L161" s="213">
        <v>4</v>
      </c>
      <c r="M161" s="186" t="str">
        <f>Timetable!$B$8</f>
        <v>Guildford &amp; Godalming</v>
      </c>
      <c r="N161" s="174" t="str">
        <f>Timetable!$A$8</f>
        <v>G</v>
      </c>
      <c r="O161" s="174">
        <f>$AA$597</f>
        <v>0</v>
      </c>
    </row>
    <row r="162" spans="1:15" x14ac:dyDescent="0.3">
      <c r="A162" s="20" t="s">
        <v>29</v>
      </c>
      <c r="B162" s="27" t="s">
        <v>175</v>
      </c>
      <c r="C162" s="181"/>
      <c r="D162" s="27" t="s">
        <v>175</v>
      </c>
      <c r="E162" s="351" t="str">
        <f t="shared" si="42"/>
        <v/>
      </c>
      <c r="F162" s="352" t="str">
        <f t="shared" si="41"/>
        <v/>
      </c>
      <c r="G162" s="351" t="str">
        <f t="shared" si="41"/>
        <v/>
      </c>
      <c r="H162" s="352" t="str">
        <f t="shared" si="41"/>
        <v/>
      </c>
      <c r="I162" s="351" t="str">
        <f t="shared" si="41"/>
        <v/>
      </c>
      <c r="J162" s="352" t="str">
        <f t="shared" si="41"/>
        <v/>
      </c>
      <c r="K162" s="213"/>
      <c r="L162" s="213">
        <v>3</v>
      </c>
      <c r="M162" s="186" t="str">
        <f>Timetable!$B$9</f>
        <v>Sutton &amp; District</v>
      </c>
      <c r="N162" s="174" t="str">
        <f>Timetable!$A$9</f>
        <v>S</v>
      </c>
      <c r="O162" s="174">
        <f>$AD$597</f>
        <v>0</v>
      </c>
    </row>
    <row r="163" spans="1:15" x14ac:dyDescent="0.3">
      <c r="A163" s="20" t="s">
        <v>30</v>
      </c>
      <c r="B163" s="27" t="s">
        <v>175</v>
      </c>
      <c r="C163" s="181"/>
      <c r="D163" s="27" t="s">
        <v>175</v>
      </c>
      <c r="E163" s="351" t="str">
        <f t="shared" si="42"/>
        <v/>
      </c>
      <c r="F163" s="352" t="str">
        <f t="shared" si="41"/>
        <v/>
      </c>
      <c r="G163" s="351" t="str">
        <f t="shared" si="41"/>
        <v/>
      </c>
      <c r="H163" s="352" t="str">
        <f t="shared" si="41"/>
        <v/>
      </c>
      <c r="I163" s="351" t="str">
        <f t="shared" si="41"/>
        <v/>
      </c>
      <c r="J163" s="352" t="str">
        <f t="shared" si="41"/>
        <v/>
      </c>
      <c r="K163" s="213"/>
      <c r="L163" s="213">
        <v>2</v>
      </c>
      <c r="M163" s="186" t="str">
        <f>Timetable!$B$10</f>
        <v>Hercules Wimbledon</v>
      </c>
      <c r="N163" s="174" t="str">
        <f>Timetable!$A$10</f>
        <v>H</v>
      </c>
      <c r="O163" s="174">
        <f>$AG$597</f>
        <v>0</v>
      </c>
    </row>
    <row r="164" spans="1:15" x14ac:dyDescent="0.3">
      <c r="A164" s="20" t="s">
        <v>31</v>
      </c>
      <c r="B164" s="27" t="s">
        <v>175</v>
      </c>
      <c r="C164" s="181"/>
      <c r="D164" s="27" t="s">
        <v>175</v>
      </c>
      <c r="E164" s="351" t="str">
        <f t="shared" si="42"/>
        <v/>
      </c>
      <c r="F164" s="352" t="str">
        <f t="shared" si="41"/>
        <v/>
      </c>
      <c r="G164" s="351" t="str">
        <f t="shared" si="41"/>
        <v/>
      </c>
      <c r="H164" s="352" t="str">
        <f t="shared" si="41"/>
        <v/>
      </c>
      <c r="I164" s="351" t="str">
        <f t="shared" si="41"/>
        <v/>
      </c>
      <c r="J164" s="352" t="str">
        <f t="shared" si="41"/>
        <v/>
      </c>
      <c r="K164" s="213">
        <f>21-SUM(E159:J164)</f>
        <v>10</v>
      </c>
      <c r="L164" s="213">
        <v>1</v>
      </c>
      <c r="M164" s="186" t="str">
        <f>Timetable!$B$11</f>
        <v>Dorking &amp; Mole Valley</v>
      </c>
      <c r="N164" s="174" t="str">
        <f>Timetable!$A$11</f>
        <v>D</v>
      </c>
      <c r="O164" s="174">
        <f>$AJ$597</f>
        <v>0</v>
      </c>
    </row>
    <row r="165" spans="1:15" x14ac:dyDescent="0.3">
      <c r="A165" s="20"/>
      <c r="B165" s="407" t="s">
        <v>175</v>
      </c>
      <c r="C165" s="27"/>
      <c r="D165" s="27" t="s">
        <v>175</v>
      </c>
      <c r="E165" s="73"/>
      <c r="F165" s="73"/>
      <c r="G165" s="73"/>
      <c r="H165" s="73"/>
      <c r="I165" s="73"/>
      <c r="J165" s="73"/>
      <c r="M165" s="186"/>
      <c r="N165" s="174"/>
      <c r="O165" s="174"/>
    </row>
    <row r="166" spans="1:15" x14ac:dyDescent="0.3">
      <c r="A166" s="20" t="s">
        <v>32</v>
      </c>
      <c r="B166" s="27" t="s">
        <v>175</v>
      </c>
      <c r="C166" s="181"/>
      <c r="D166" s="27" t="s">
        <v>175</v>
      </c>
      <c r="E166" s="351" t="str">
        <f>IF($D166="","",IF(LEFT($D166,1)=E$2,$L166,""))</f>
        <v/>
      </c>
      <c r="F166" s="352" t="str">
        <f t="shared" ref="F166:J171" si="43">IF($D166="","",IF(LEFT($D166,1)=F$2,$L166,""))</f>
        <v/>
      </c>
      <c r="G166" s="351" t="str">
        <f t="shared" si="43"/>
        <v/>
      </c>
      <c r="H166" s="352" t="str">
        <f t="shared" si="43"/>
        <v/>
      </c>
      <c r="I166" s="351" t="str">
        <f t="shared" si="43"/>
        <v/>
      </c>
      <c r="J166" s="352" t="str">
        <f t="shared" si="43"/>
        <v/>
      </c>
      <c r="K166" s="213"/>
      <c r="L166" s="213">
        <v>6</v>
      </c>
      <c r="M166" s="186" t="str">
        <f>Timetable!$B$6</f>
        <v>Epsom &amp; Ewell</v>
      </c>
      <c r="N166" s="174" t="str">
        <f>Timetable!$A$6&amp;Timetable!$A$6</f>
        <v>EE</v>
      </c>
      <c r="O166" s="174">
        <f>$U$598</f>
        <v>0</v>
      </c>
    </row>
    <row r="167" spans="1:15" x14ac:dyDescent="0.3">
      <c r="A167" s="20" t="s">
        <v>33</v>
      </c>
      <c r="B167" s="27" t="s">
        <v>175</v>
      </c>
      <c r="C167" s="181"/>
      <c r="D167" s="27" t="s">
        <v>175</v>
      </c>
      <c r="E167" s="351" t="str">
        <f t="shared" ref="E167:E171" si="44">IF($D167="","",IF(LEFT($D167,1)=E$2,$L167,""))</f>
        <v/>
      </c>
      <c r="F167" s="352" t="str">
        <f t="shared" si="43"/>
        <v/>
      </c>
      <c r="G167" s="351" t="str">
        <f t="shared" si="43"/>
        <v/>
      </c>
      <c r="H167" s="352" t="str">
        <f t="shared" si="43"/>
        <v/>
      </c>
      <c r="I167" s="351" t="str">
        <f t="shared" si="43"/>
        <v/>
      </c>
      <c r="J167" s="352" t="str">
        <f t="shared" si="43"/>
        <v/>
      </c>
      <c r="K167" s="213"/>
      <c r="L167" s="213">
        <v>5</v>
      </c>
      <c r="M167" s="186" t="str">
        <f>Timetable!$B$7</f>
        <v>Herne Hill Harriers</v>
      </c>
      <c r="N167" s="174" t="str">
        <f>Timetable!$A$7&amp;Timetable!$A$7</f>
        <v>ZZ</v>
      </c>
      <c r="O167" s="174">
        <f>$X$598</f>
        <v>0</v>
      </c>
    </row>
    <row r="168" spans="1:15" x14ac:dyDescent="0.3">
      <c r="A168" s="20" t="s">
        <v>34</v>
      </c>
      <c r="B168" s="27" t="s">
        <v>175</v>
      </c>
      <c r="C168" s="181"/>
      <c r="D168" s="27" t="s">
        <v>175</v>
      </c>
      <c r="E168" s="351" t="str">
        <f t="shared" si="44"/>
        <v/>
      </c>
      <c r="F168" s="352" t="str">
        <f t="shared" si="43"/>
        <v/>
      </c>
      <c r="G168" s="351" t="str">
        <f t="shared" si="43"/>
        <v/>
      </c>
      <c r="H168" s="352" t="str">
        <f t="shared" si="43"/>
        <v/>
      </c>
      <c r="I168" s="351" t="str">
        <f t="shared" si="43"/>
        <v/>
      </c>
      <c r="J168" s="352" t="str">
        <f t="shared" si="43"/>
        <v/>
      </c>
      <c r="K168" s="213"/>
      <c r="L168" s="213">
        <v>4</v>
      </c>
      <c r="M168" s="186" t="str">
        <f>Timetable!$B$8</f>
        <v>Guildford &amp; Godalming</v>
      </c>
      <c r="N168" s="174" t="str">
        <f>Timetable!$A$8&amp;Timetable!$A$8</f>
        <v>GG</v>
      </c>
      <c r="O168" s="174">
        <f>$AA$598</f>
        <v>0</v>
      </c>
    </row>
    <row r="169" spans="1:15" x14ac:dyDescent="0.3">
      <c r="A169" s="20" t="s">
        <v>35</v>
      </c>
      <c r="B169" s="27" t="s">
        <v>175</v>
      </c>
      <c r="C169" s="181"/>
      <c r="D169" s="27" t="s">
        <v>175</v>
      </c>
      <c r="E169" s="351" t="str">
        <f t="shared" si="44"/>
        <v/>
      </c>
      <c r="F169" s="352" t="str">
        <f t="shared" si="43"/>
        <v/>
      </c>
      <c r="G169" s="351" t="str">
        <f t="shared" si="43"/>
        <v/>
      </c>
      <c r="H169" s="352" t="str">
        <f t="shared" si="43"/>
        <v/>
      </c>
      <c r="I169" s="351" t="str">
        <f t="shared" si="43"/>
        <v/>
      </c>
      <c r="J169" s="352" t="str">
        <f t="shared" si="43"/>
        <v/>
      </c>
      <c r="K169" s="213"/>
      <c r="L169" s="213">
        <v>3</v>
      </c>
      <c r="M169" s="186" t="str">
        <f>Timetable!$B$9</f>
        <v>Sutton &amp; District</v>
      </c>
      <c r="N169" s="174" t="str">
        <f>Timetable!$A$9&amp;Timetable!$A$9</f>
        <v>SS</v>
      </c>
      <c r="O169" s="174">
        <f>$AD$598</f>
        <v>0</v>
      </c>
    </row>
    <row r="170" spans="1:15" x14ac:dyDescent="0.3">
      <c r="A170" s="20" t="s">
        <v>36</v>
      </c>
      <c r="B170" s="27" t="s">
        <v>175</v>
      </c>
      <c r="C170" s="181"/>
      <c r="D170" s="27" t="s">
        <v>175</v>
      </c>
      <c r="E170" s="351" t="str">
        <f t="shared" si="44"/>
        <v/>
      </c>
      <c r="F170" s="352" t="str">
        <f t="shared" si="43"/>
        <v/>
      </c>
      <c r="G170" s="351" t="str">
        <f t="shared" si="43"/>
        <v/>
      </c>
      <c r="H170" s="352" t="str">
        <f t="shared" si="43"/>
        <v/>
      </c>
      <c r="I170" s="351" t="str">
        <f t="shared" si="43"/>
        <v/>
      </c>
      <c r="J170" s="352" t="str">
        <f t="shared" si="43"/>
        <v/>
      </c>
      <c r="K170" s="213"/>
      <c r="L170" s="213">
        <v>2</v>
      </c>
      <c r="M170" s="186" t="str">
        <f>Timetable!$B$10</f>
        <v>Hercules Wimbledon</v>
      </c>
      <c r="N170" s="174" t="str">
        <f>Timetable!$A$10&amp;Timetable!$A$10</f>
        <v>HH</v>
      </c>
      <c r="O170" s="174">
        <f>$AG$598</f>
        <v>0</v>
      </c>
    </row>
    <row r="171" spans="1:15" x14ac:dyDescent="0.3">
      <c r="A171" s="20" t="s">
        <v>37</v>
      </c>
      <c r="B171" s="27" t="s">
        <v>175</v>
      </c>
      <c r="C171" s="181"/>
      <c r="D171" s="27" t="s">
        <v>175</v>
      </c>
      <c r="E171" s="351" t="str">
        <f t="shared" si="44"/>
        <v/>
      </c>
      <c r="F171" s="352" t="str">
        <f t="shared" si="43"/>
        <v/>
      </c>
      <c r="G171" s="351" t="str">
        <f t="shared" si="43"/>
        <v/>
      </c>
      <c r="H171" s="352" t="str">
        <f t="shared" si="43"/>
        <v/>
      </c>
      <c r="I171" s="351" t="str">
        <f t="shared" si="43"/>
        <v/>
      </c>
      <c r="J171" s="352" t="str">
        <f t="shared" si="43"/>
        <v/>
      </c>
      <c r="K171" s="213">
        <f>21-SUM(E166:J171)</f>
        <v>21</v>
      </c>
      <c r="L171" s="213">
        <v>1</v>
      </c>
      <c r="M171" s="186" t="str">
        <f>Timetable!$B$11</f>
        <v>Dorking &amp; Mole Valley</v>
      </c>
      <c r="N171" s="174" t="str">
        <f>Timetable!$A$11&amp;Timetable!$A$11</f>
        <v>DD</v>
      </c>
      <c r="O171" s="174">
        <f>$AJ$598</f>
        <v>0</v>
      </c>
    </row>
    <row r="172" spans="1:15" x14ac:dyDescent="0.3">
      <c r="B172" s="408" t="str">
        <f>Timetable!B33</f>
        <v xml:space="preserve">2.10         200M             U13  </v>
      </c>
      <c r="C172" s="27"/>
      <c r="D172" s="27" t="s">
        <v>175</v>
      </c>
      <c r="E172" s="74"/>
      <c r="F172" s="74"/>
      <c r="G172" s="74"/>
      <c r="H172" s="74"/>
      <c r="I172" s="74"/>
      <c r="J172" s="74"/>
      <c r="M172" s="186"/>
      <c r="N172" s="174"/>
      <c r="O172" s="174"/>
    </row>
    <row r="173" spans="1:15" x14ac:dyDescent="0.3">
      <c r="A173" s="19" t="s">
        <v>26</v>
      </c>
      <c r="B173" s="174" t="str">
        <f>$Y$601</f>
        <v>Holly RYAN</v>
      </c>
      <c r="C173" s="181">
        <v>28.2</v>
      </c>
      <c r="D173" s="27" t="s">
        <v>48</v>
      </c>
      <c r="E173" s="351" t="str">
        <f>IF($D173="","",IF(LEFT($D173,1)=E$2,$L173,""))</f>
        <v/>
      </c>
      <c r="F173" s="352" t="str">
        <f t="shared" ref="F173:J178" si="45">IF($D173="","",IF(LEFT($D173,1)=F$2,$L173,""))</f>
        <v/>
      </c>
      <c r="G173" s="351">
        <f t="shared" si="45"/>
        <v>6</v>
      </c>
      <c r="H173" s="352" t="str">
        <f t="shared" si="45"/>
        <v/>
      </c>
      <c r="I173" s="351" t="str">
        <f t="shared" si="45"/>
        <v/>
      </c>
      <c r="J173" s="352" t="str">
        <f t="shared" si="45"/>
        <v/>
      </c>
      <c r="K173" s="213"/>
      <c r="L173" s="213">
        <v>6</v>
      </c>
      <c r="M173" s="186" t="str">
        <f>Timetable!$B$6</f>
        <v>Epsom &amp; Ewell</v>
      </c>
      <c r="N173" s="174" t="str">
        <f>Timetable!$A$6</f>
        <v>E</v>
      </c>
      <c r="O173" s="174" t="str">
        <f>$S$601</f>
        <v>Charlotte Coleman</v>
      </c>
    </row>
    <row r="174" spans="1:15" x14ac:dyDescent="0.3">
      <c r="A174" s="20" t="s">
        <v>27</v>
      </c>
      <c r="B174" s="174" t="str">
        <f>$AE$601</f>
        <v>Isabella Harrison</v>
      </c>
      <c r="C174" s="181">
        <v>29.2</v>
      </c>
      <c r="D174" s="27" t="s">
        <v>204</v>
      </c>
      <c r="E174" s="351" t="str">
        <f t="shared" ref="E174:E178" si="46">IF($D174="","",IF(LEFT($D174,1)=E$2,$L174,""))</f>
        <v/>
      </c>
      <c r="F174" s="352" t="str">
        <f t="shared" si="45"/>
        <v/>
      </c>
      <c r="G174" s="351" t="str">
        <f t="shared" si="45"/>
        <v/>
      </c>
      <c r="H174" s="352" t="str">
        <f t="shared" si="45"/>
        <v/>
      </c>
      <c r="I174" s="351">
        <f t="shared" si="45"/>
        <v>5</v>
      </c>
      <c r="J174" s="352" t="str">
        <f t="shared" si="45"/>
        <v/>
      </c>
      <c r="K174" s="213"/>
      <c r="L174" s="213">
        <v>5</v>
      </c>
      <c r="M174" s="186" t="str">
        <f>Timetable!$B$7</f>
        <v>Herne Hill Harriers</v>
      </c>
      <c r="N174" s="174" t="str">
        <f>Timetable!$A$7</f>
        <v>Z</v>
      </c>
      <c r="O174" s="174" t="str">
        <f>$V$601</f>
        <v xml:space="preserve">AMELIA SIMON </v>
      </c>
    </row>
    <row r="175" spans="1:15" x14ac:dyDescent="0.3">
      <c r="A175" s="20" t="s">
        <v>28</v>
      </c>
      <c r="B175" s="174" t="str">
        <f>$S$601</f>
        <v>Charlotte Coleman</v>
      </c>
      <c r="C175" s="181">
        <v>29.9</v>
      </c>
      <c r="D175" s="27" t="s">
        <v>47</v>
      </c>
      <c r="E175" s="351">
        <f t="shared" si="46"/>
        <v>4</v>
      </c>
      <c r="F175" s="352" t="str">
        <f t="shared" si="45"/>
        <v/>
      </c>
      <c r="G175" s="351" t="str">
        <f t="shared" si="45"/>
        <v/>
      </c>
      <c r="H175" s="352" t="str">
        <f t="shared" si="45"/>
        <v/>
      </c>
      <c r="I175" s="351" t="str">
        <f t="shared" si="45"/>
        <v/>
      </c>
      <c r="J175" s="352" t="str">
        <f t="shared" si="45"/>
        <v/>
      </c>
      <c r="K175" s="213"/>
      <c r="L175" s="213">
        <v>4</v>
      </c>
      <c r="M175" s="186" t="str">
        <f>Timetable!$B$8</f>
        <v>Guildford &amp; Godalming</v>
      </c>
      <c r="N175" s="174" t="str">
        <f>Timetable!$A$8</f>
        <v>G</v>
      </c>
      <c r="O175" s="174" t="str">
        <f>$Y$601</f>
        <v>Holly RYAN</v>
      </c>
    </row>
    <row r="176" spans="1:15" x14ac:dyDescent="0.3">
      <c r="A176" s="20" t="s">
        <v>29</v>
      </c>
      <c r="B176" s="174" t="str">
        <f>$AB$601</f>
        <v>Zara Hughes</v>
      </c>
      <c r="C176" s="181">
        <v>30.4</v>
      </c>
      <c r="D176" s="27" t="s">
        <v>45</v>
      </c>
      <c r="E176" s="351" t="str">
        <f t="shared" si="46"/>
        <v/>
      </c>
      <c r="F176" s="352" t="str">
        <f t="shared" si="45"/>
        <v/>
      </c>
      <c r="G176" s="351" t="str">
        <f t="shared" si="45"/>
        <v/>
      </c>
      <c r="H176" s="352">
        <f t="shared" si="45"/>
        <v>3</v>
      </c>
      <c r="I176" s="351" t="str">
        <f t="shared" si="45"/>
        <v/>
      </c>
      <c r="J176" s="352" t="str">
        <f t="shared" si="45"/>
        <v/>
      </c>
      <c r="K176" s="213"/>
      <c r="L176" s="213">
        <v>3</v>
      </c>
      <c r="M176" s="186" t="str">
        <f>Timetable!$B$9</f>
        <v>Sutton &amp; District</v>
      </c>
      <c r="N176" s="174" t="str">
        <f>Timetable!$A$9</f>
        <v>S</v>
      </c>
      <c r="O176" s="174" t="str">
        <f>$AB$601</f>
        <v>Zara Hughes</v>
      </c>
    </row>
    <row r="177" spans="1:15" x14ac:dyDescent="0.3">
      <c r="A177" s="20" t="s">
        <v>30</v>
      </c>
      <c r="B177" s="174" t="str">
        <f>$V$601</f>
        <v xml:space="preserve">AMELIA SIMON </v>
      </c>
      <c r="C177" s="181">
        <v>32</v>
      </c>
      <c r="D177" s="27" t="s">
        <v>89</v>
      </c>
      <c r="E177" s="351" t="str">
        <f t="shared" si="46"/>
        <v/>
      </c>
      <c r="F177" s="352">
        <f t="shared" si="45"/>
        <v>2</v>
      </c>
      <c r="G177" s="351" t="str">
        <f t="shared" si="45"/>
        <v/>
      </c>
      <c r="H177" s="352" t="str">
        <f t="shared" si="45"/>
        <v/>
      </c>
      <c r="I177" s="351" t="str">
        <f t="shared" si="45"/>
        <v/>
      </c>
      <c r="J177" s="352" t="str">
        <f t="shared" si="45"/>
        <v/>
      </c>
      <c r="K177" s="213"/>
      <c r="L177" s="213">
        <v>2</v>
      </c>
      <c r="M177" s="186" t="str">
        <f>Timetable!$B$10</f>
        <v>Hercules Wimbledon</v>
      </c>
      <c r="N177" s="174" t="str">
        <f>Timetable!$A$10</f>
        <v>H</v>
      </c>
      <c r="O177" s="174" t="str">
        <f>$AE$601</f>
        <v>Isabella Harrison</v>
      </c>
    </row>
    <row r="178" spans="1:15" x14ac:dyDescent="0.3">
      <c r="A178" s="20" t="s">
        <v>31</v>
      </c>
      <c r="B178" s="27" t="s">
        <v>175</v>
      </c>
      <c r="C178" s="181"/>
      <c r="D178" s="27" t="s">
        <v>175</v>
      </c>
      <c r="E178" s="351" t="str">
        <f t="shared" si="46"/>
        <v/>
      </c>
      <c r="F178" s="352" t="str">
        <f t="shared" si="45"/>
        <v/>
      </c>
      <c r="G178" s="351" t="str">
        <f t="shared" si="45"/>
        <v/>
      </c>
      <c r="H178" s="352" t="str">
        <f t="shared" si="45"/>
        <v/>
      </c>
      <c r="I178" s="351" t="str">
        <f t="shared" si="45"/>
        <v/>
      </c>
      <c r="J178" s="352" t="str">
        <f t="shared" si="45"/>
        <v/>
      </c>
      <c r="K178" s="213">
        <f>21-SUM(E173:J178)</f>
        <v>1</v>
      </c>
      <c r="L178" s="213">
        <v>1</v>
      </c>
      <c r="M178" s="186" t="str">
        <f>Timetable!$B$11</f>
        <v>Dorking &amp; Mole Valley</v>
      </c>
      <c r="N178" s="174" t="str">
        <f>Timetable!$A$11</f>
        <v>D</v>
      </c>
      <c r="O178" s="174">
        <f>$AH$601</f>
        <v>0</v>
      </c>
    </row>
    <row r="179" spans="1:15" x14ac:dyDescent="0.3">
      <c r="A179" s="20"/>
      <c r="B179" s="407" t="s">
        <v>175</v>
      </c>
      <c r="C179" s="27"/>
      <c r="D179" s="27" t="s">
        <v>175</v>
      </c>
      <c r="E179" s="73"/>
      <c r="F179" s="73"/>
      <c r="G179" s="73"/>
      <c r="H179" s="73"/>
      <c r="I179" s="73"/>
      <c r="J179" s="73"/>
      <c r="M179" s="186"/>
      <c r="N179" s="174"/>
      <c r="O179" s="174"/>
    </row>
    <row r="180" spans="1:15" x14ac:dyDescent="0.3">
      <c r="A180" s="20" t="s">
        <v>32</v>
      </c>
      <c r="B180" s="174" t="str">
        <f>$AE$602</f>
        <v>Marly Taylor</v>
      </c>
      <c r="C180" s="181">
        <v>29</v>
      </c>
      <c r="D180" s="27" t="s">
        <v>211</v>
      </c>
      <c r="E180" s="351" t="str">
        <f>IF($D180="","",IF(LEFT($D180,1)=E$2,$L180,""))</f>
        <v/>
      </c>
      <c r="F180" s="352" t="str">
        <f t="shared" ref="F180:J185" si="47">IF($D180="","",IF(LEFT($D180,1)=F$2,$L180,""))</f>
        <v/>
      </c>
      <c r="G180" s="351" t="str">
        <f t="shared" si="47"/>
        <v/>
      </c>
      <c r="H180" s="352" t="str">
        <f t="shared" si="47"/>
        <v/>
      </c>
      <c r="I180" s="351">
        <f t="shared" si="47"/>
        <v>6</v>
      </c>
      <c r="J180" s="352" t="str">
        <f t="shared" si="47"/>
        <v/>
      </c>
      <c r="K180" s="213"/>
      <c r="L180" s="213">
        <v>6</v>
      </c>
      <c r="M180" s="186" t="str">
        <f>Timetable!$B$6</f>
        <v>Epsom &amp; Ewell</v>
      </c>
      <c r="N180" s="174" t="str">
        <f>Timetable!$A$6&amp;Timetable!$A$6</f>
        <v>EE</v>
      </c>
      <c r="O180" s="174" t="str">
        <f>$S$602</f>
        <v>Olivia Doherty</v>
      </c>
    </row>
    <row r="181" spans="1:15" x14ac:dyDescent="0.3">
      <c r="A181" s="20" t="s">
        <v>33</v>
      </c>
      <c r="B181" s="174" t="str">
        <f>$Y$602</f>
        <v>Chloe SHIPTON</v>
      </c>
      <c r="C181" s="181">
        <v>29.2</v>
      </c>
      <c r="D181" s="27" t="s">
        <v>63</v>
      </c>
      <c r="E181" s="351" t="str">
        <f t="shared" ref="E181:E185" si="48">IF($D181="","",IF(LEFT($D181,1)=E$2,$L181,""))</f>
        <v/>
      </c>
      <c r="F181" s="352" t="str">
        <f t="shared" si="47"/>
        <v/>
      </c>
      <c r="G181" s="351">
        <f t="shared" si="47"/>
        <v>5</v>
      </c>
      <c r="H181" s="352" t="str">
        <f t="shared" si="47"/>
        <v/>
      </c>
      <c r="I181" s="351" t="str">
        <f t="shared" si="47"/>
        <v/>
      </c>
      <c r="J181" s="352" t="str">
        <f t="shared" si="47"/>
        <v/>
      </c>
      <c r="K181" s="213"/>
      <c r="L181" s="213">
        <v>5</v>
      </c>
      <c r="M181" s="186" t="str">
        <f>Timetable!$B$7</f>
        <v>Herne Hill Harriers</v>
      </c>
      <c r="N181" s="174" t="str">
        <f>Timetable!$A$7&amp;Timetable!$A$7</f>
        <v>ZZ</v>
      </c>
      <c r="O181" s="174" t="str">
        <f>$V$602</f>
        <v xml:space="preserve">NIAMH NOBLE </v>
      </c>
    </row>
    <row r="182" spans="1:15" x14ac:dyDescent="0.3">
      <c r="A182" s="20" t="s">
        <v>34</v>
      </c>
      <c r="B182" s="174" t="str">
        <f>$V$602</f>
        <v xml:space="preserve">NIAMH NOBLE </v>
      </c>
      <c r="C182" s="181">
        <v>30</v>
      </c>
      <c r="D182" s="27" t="s">
        <v>110</v>
      </c>
      <c r="E182" s="351" t="str">
        <f t="shared" si="48"/>
        <v/>
      </c>
      <c r="F182" s="352">
        <f t="shared" si="47"/>
        <v>4</v>
      </c>
      <c r="G182" s="351" t="str">
        <f t="shared" si="47"/>
        <v/>
      </c>
      <c r="H182" s="352" t="str">
        <f t="shared" si="47"/>
        <v/>
      </c>
      <c r="I182" s="351" t="str">
        <f t="shared" si="47"/>
        <v/>
      </c>
      <c r="J182" s="352" t="str">
        <f t="shared" si="47"/>
        <v/>
      </c>
      <c r="K182" s="213"/>
      <c r="L182" s="213">
        <v>4</v>
      </c>
      <c r="M182" s="186" t="str">
        <f>Timetable!$B$8</f>
        <v>Guildford &amp; Godalming</v>
      </c>
      <c r="N182" s="174" t="str">
        <f>Timetable!$A$8&amp;Timetable!$A$8</f>
        <v>GG</v>
      </c>
      <c r="O182" s="174" t="str">
        <f>$Y$602</f>
        <v>Chloe SHIPTON</v>
      </c>
    </row>
    <row r="183" spans="1:15" x14ac:dyDescent="0.3">
      <c r="A183" s="20" t="s">
        <v>35</v>
      </c>
      <c r="B183" s="174" t="str">
        <f>$S$602</f>
        <v>Olivia Doherty</v>
      </c>
      <c r="C183" s="181">
        <v>31.2</v>
      </c>
      <c r="D183" s="27" t="s">
        <v>56</v>
      </c>
      <c r="E183" s="351">
        <f t="shared" si="48"/>
        <v>3</v>
      </c>
      <c r="F183" s="352" t="str">
        <f t="shared" si="47"/>
        <v/>
      </c>
      <c r="G183" s="351" t="str">
        <f t="shared" si="47"/>
        <v/>
      </c>
      <c r="H183" s="352" t="str">
        <f t="shared" si="47"/>
        <v/>
      </c>
      <c r="I183" s="351" t="str">
        <f t="shared" si="47"/>
        <v/>
      </c>
      <c r="J183" s="352" t="str">
        <f t="shared" si="47"/>
        <v/>
      </c>
      <c r="K183" s="213"/>
      <c r="L183" s="213">
        <v>3</v>
      </c>
      <c r="M183" s="186" t="str">
        <f>Timetable!$B$9</f>
        <v>Sutton &amp; District</v>
      </c>
      <c r="N183" s="174" t="str">
        <f>Timetable!$A$9&amp;Timetable!$A$9</f>
        <v>SS</v>
      </c>
      <c r="O183" s="174" t="str">
        <f>$AB$602</f>
        <v>Elisa Manna</v>
      </c>
    </row>
    <row r="184" spans="1:15" x14ac:dyDescent="0.3">
      <c r="A184" s="20" t="s">
        <v>36</v>
      </c>
      <c r="B184" s="174" t="str">
        <f>$AB$602</f>
        <v>Elisa Manna</v>
      </c>
      <c r="C184" s="181">
        <v>36.200000000000003</v>
      </c>
      <c r="D184" s="27" t="s">
        <v>66</v>
      </c>
      <c r="E184" s="351" t="str">
        <f t="shared" si="48"/>
        <v/>
      </c>
      <c r="F184" s="352" t="str">
        <f t="shared" si="47"/>
        <v/>
      </c>
      <c r="G184" s="351" t="str">
        <f t="shared" si="47"/>
        <v/>
      </c>
      <c r="H184" s="352">
        <f t="shared" si="47"/>
        <v>2</v>
      </c>
      <c r="I184" s="351" t="str">
        <f t="shared" si="47"/>
        <v/>
      </c>
      <c r="J184" s="352" t="str">
        <f t="shared" si="47"/>
        <v/>
      </c>
      <c r="K184" s="213"/>
      <c r="L184" s="213">
        <v>2</v>
      </c>
      <c r="M184" s="186" t="str">
        <f>Timetable!$B$10</f>
        <v>Hercules Wimbledon</v>
      </c>
      <c r="N184" s="174" t="str">
        <f>Timetable!$A$10&amp;Timetable!$A$10</f>
        <v>HH</v>
      </c>
      <c r="O184" s="174" t="str">
        <f>$AE$602</f>
        <v>Marly Taylor</v>
      </c>
    </row>
    <row r="185" spans="1:15" x14ac:dyDescent="0.3">
      <c r="A185" s="20" t="s">
        <v>37</v>
      </c>
      <c r="B185" s="27" t="s">
        <v>175</v>
      </c>
      <c r="C185" s="181"/>
      <c r="D185" s="27" t="s">
        <v>175</v>
      </c>
      <c r="E185" s="351" t="str">
        <f t="shared" si="48"/>
        <v/>
      </c>
      <c r="F185" s="352" t="str">
        <f t="shared" si="47"/>
        <v/>
      </c>
      <c r="G185" s="351" t="str">
        <f t="shared" si="47"/>
        <v/>
      </c>
      <c r="H185" s="352" t="str">
        <f t="shared" si="47"/>
        <v/>
      </c>
      <c r="I185" s="351" t="str">
        <f t="shared" si="47"/>
        <v/>
      </c>
      <c r="J185" s="352" t="str">
        <f t="shared" si="47"/>
        <v/>
      </c>
      <c r="K185" s="213">
        <f>21-SUM(E180:J185)</f>
        <v>1</v>
      </c>
      <c r="L185" s="213">
        <v>1</v>
      </c>
      <c r="M185" s="186" t="str">
        <f>Timetable!$B$11</f>
        <v>Dorking &amp; Mole Valley</v>
      </c>
      <c r="N185" s="174" t="str">
        <f>Timetable!$A$11&amp;Timetable!$A$11</f>
        <v>DD</v>
      </c>
      <c r="O185" s="174">
        <f>$AH$602</f>
        <v>0</v>
      </c>
    </row>
    <row r="186" spans="1:15" x14ac:dyDescent="0.3">
      <c r="B186" s="408" t="str">
        <f>Timetable!B37</f>
        <v>2.30          200M          U15</v>
      </c>
      <c r="C186" s="27"/>
      <c r="D186" s="27" t="s">
        <v>175</v>
      </c>
      <c r="E186" s="74"/>
      <c r="F186" s="74"/>
      <c r="G186" s="74"/>
      <c r="H186" s="74"/>
      <c r="I186" s="74"/>
      <c r="J186" s="74"/>
      <c r="M186" s="186"/>
      <c r="N186" s="174"/>
      <c r="O186" s="174"/>
    </row>
    <row r="187" spans="1:15" x14ac:dyDescent="0.3">
      <c r="A187" s="19" t="s">
        <v>26</v>
      </c>
      <c r="B187" s="174" t="str">
        <f>$W$601</f>
        <v xml:space="preserve">ELLA RENNIE </v>
      </c>
      <c r="C187" s="181">
        <v>26</v>
      </c>
      <c r="D187" s="27" t="s">
        <v>89</v>
      </c>
      <c r="E187" s="351" t="str">
        <f>IF($D187="","",IF(LEFT($D187,1)=E$2,$L187,""))</f>
        <v/>
      </c>
      <c r="F187" s="352">
        <f t="shared" ref="F187:J192" si="49">IF($D187="","",IF(LEFT($D187,1)=F$2,$L187,""))</f>
        <v>6</v>
      </c>
      <c r="G187" s="351" t="str">
        <f t="shared" si="49"/>
        <v/>
      </c>
      <c r="H187" s="352" t="str">
        <f t="shared" si="49"/>
        <v/>
      </c>
      <c r="I187" s="351" t="str">
        <f t="shared" si="49"/>
        <v/>
      </c>
      <c r="J187" s="352" t="str">
        <f t="shared" si="49"/>
        <v/>
      </c>
      <c r="K187" s="213"/>
      <c r="L187" s="213">
        <v>6</v>
      </c>
      <c r="M187" s="186" t="str">
        <f>Timetable!$B$6</f>
        <v>Epsom &amp; Ewell</v>
      </c>
      <c r="N187" s="174" t="str">
        <f>Timetable!$A$6</f>
        <v>E</v>
      </c>
      <c r="O187" s="174" t="str">
        <f>$T$601</f>
        <v>LILIANA RICHARDSON</v>
      </c>
    </row>
    <row r="188" spans="1:15" x14ac:dyDescent="0.3">
      <c r="A188" s="20" t="s">
        <v>27</v>
      </c>
      <c r="B188" s="174" t="str">
        <f>$Z$601</f>
        <v>Jessica Howells</v>
      </c>
      <c r="C188" s="181">
        <v>26.2</v>
      </c>
      <c r="D188" s="27" t="s">
        <v>48</v>
      </c>
      <c r="E188" s="351" t="str">
        <f t="shared" ref="E188:E192" si="50">IF($D188="","",IF(LEFT($D188,1)=E$2,$L188,""))</f>
        <v/>
      </c>
      <c r="F188" s="352" t="str">
        <f t="shared" si="49"/>
        <v/>
      </c>
      <c r="G188" s="351">
        <f t="shared" si="49"/>
        <v>5</v>
      </c>
      <c r="H188" s="352" t="str">
        <f t="shared" si="49"/>
        <v/>
      </c>
      <c r="I188" s="351" t="str">
        <f t="shared" si="49"/>
        <v/>
      </c>
      <c r="J188" s="352" t="str">
        <f t="shared" si="49"/>
        <v/>
      </c>
      <c r="K188" s="213"/>
      <c r="L188" s="213">
        <v>5</v>
      </c>
      <c r="M188" s="186" t="str">
        <f>Timetable!$B$7</f>
        <v>Herne Hill Harriers</v>
      </c>
      <c r="N188" s="174" t="str">
        <f>Timetable!$A$7</f>
        <v>Z</v>
      </c>
      <c r="O188" s="174" t="str">
        <f>$W$601</f>
        <v xml:space="preserve">ELLA RENNIE </v>
      </c>
    </row>
    <row r="189" spans="1:15" x14ac:dyDescent="0.3">
      <c r="A189" s="20" t="s">
        <v>28</v>
      </c>
      <c r="B189" s="174" t="str">
        <f>$T$601</f>
        <v>LILIANA RICHARDSON</v>
      </c>
      <c r="C189" s="181">
        <v>27.6</v>
      </c>
      <c r="D189" s="27" t="s">
        <v>47</v>
      </c>
      <c r="E189" s="351">
        <f t="shared" si="50"/>
        <v>4</v>
      </c>
      <c r="F189" s="352" t="str">
        <f t="shared" si="49"/>
        <v/>
      </c>
      <c r="G189" s="351" t="str">
        <f t="shared" si="49"/>
        <v/>
      </c>
      <c r="H189" s="352" t="str">
        <f t="shared" si="49"/>
        <v/>
      </c>
      <c r="I189" s="351" t="str">
        <f t="shared" si="49"/>
        <v/>
      </c>
      <c r="J189" s="352" t="str">
        <f t="shared" si="49"/>
        <v/>
      </c>
      <c r="K189" s="213"/>
      <c r="L189" s="213">
        <v>4</v>
      </c>
      <c r="M189" s="186" t="str">
        <f>Timetable!$B$8</f>
        <v>Guildford &amp; Godalming</v>
      </c>
      <c r="N189" s="174" t="str">
        <f>Timetable!$A$8</f>
        <v>G</v>
      </c>
      <c r="O189" s="174" t="str">
        <f>$Z$601</f>
        <v>Jessica Howells</v>
      </c>
    </row>
    <row r="190" spans="1:15" x14ac:dyDescent="0.3">
      <c r="A190" s="20" t="s">
        <v>29</v>
      </c>
      <c r="B190" s="174" t="str">
        <f>$AC$601</f>
        <v>Abigail Evans</v>
      </c>
      <c r="C190" s="181">
        <v>28.6</v>
      </c>
      <c r="D190" s="27" t="s">
        <v>45</v>
      </c>
      <c r="E190" s="351" t="str">
        <f t="shared" si="50"/>
        <v/>
      </c>
      <c r="F190" s="352" t="str">
        <f t="shared" si="49"/>
        <v/>
      </c>
      <c r="G190" s="351" t="str">
        <f t="shared" si="49"/>
        <v/>
      </c>
      <c r="H190" s="352">
        <f t="shared" si="49"/>
        <v>3</v>
      </c>
      <c r="I190" s="351" t="str">
        <f t="shared" si="49"/>
        <v/>
      </c>
      <c r="J190" s="352" t="str">
        <f t="shared" si="49"/>
        <v/>
      </c>
      <c r="K190" s="213"/>
      <c r="L190" s="213">
        <v>3</v>
      </c>
      <c r="M190" s="186" t="str">
        <f>Timetable!$B$9</f>
        <v>Sutton &amp; District</v>
      </c>
      <c r="N190" s="174" t="str">
        <f>Timetable!$A$9</f>
        <v>S</v>
      </c>
      <c r="O190" s="174" t="str">
        <f>$AC$601</f>
        <v>Abigail Evans</v>
      </c>
    </row>
    <row r="191" spans="1:15" x14ac:dyDescent="0.3">
      <c r="A191" s="20" t="s">
        <v>30</v>
      </c>
      <c r="B191" s="174" t="str">
        <f>$AF$601</f>
        <v>Allegra Adams</v>
      </c>
      <c r="C191" s="181">
        <v>28.7</v>
      </c>
      <c r="D191" s="27" t="s">
        <v>204</v>
      </c>
      <c r="E191" s="351" t="str">
        <f t="shared" si="50"/>
        <v/>
      </c>
      <c r="F191" s="352" t="str">
        <f t="shared" si="49"/>
        <v/>
      </c>
      <c r="G191" s="351" t="str">
        <f t="shared" si="49"/>
        <v/>
      </c>
      <c r="H191" s="352" t="str">
        <f t="shared" si="49"/>
        <v/>
      </c>
      <c r="I191" s="351">
        <f t="shared" si="49"/>
        <v>2</v>
      </c>
      <c r="J191" s="352" t="str">
        <f t="shared" si="49"/>
        <v/>
      </c>
      <c r="K191" s="213"/>
      <c r="L191" s="213">
        <v>2</v>
      </c>
      <c r="M191" s="186" t="str">
        <f>Timetable!$B$10</f>
        <v>Hercules Wimbledon</v>
      </c>
      <c r="N191" s="174" t="str">
        <f>Timetable!$A$10</f>
        <v>H</v>
      </c>
      <c r="O191" s="174" t="str">
        <f>$AF$601</f>
        <v>Allegra Adams</v>
      </c>
    </row>
    <row r="192" spans="1:15" x14ac:dyDescent="0.3">
      <c r="A192" s="20" t="s">
        <v>31</v>
      </c>
      <c r="B192" s="27" t="s">
        <v>175</v>
      </c>
      <c r="C192" s="27"/>
      <c r="D192" s="27" t="s">
        <v>175</v>
      </c>
      <c r="E192" s="351" t="str">
        <f t="shared" si="50"/>
        <v/>
      </c>
      <c r="F192" s="352" t="str">
        <f t="shared" si="49"/>
        <v/>
      </c>
      <c r="G192" s="351" t="str">
        <f t="shared" si="49"/>
        <v/>
      </c>
      <c r="H192" s="352" t="str">
        <f t="shared" si="49"/>
        <v/>
      </c>
      <c r="I192" s="351" t="str">
        <f t="shared" si="49"/>
        <v/>
      </c>
      <c r="J192" s="352" t="str">
        <f t="shared" si="49"/>
        <v/>
      </c>
      <c r="K192" s="213">
        <f>21-SUM(E187:J192)</f>
        <v>1</v>
      </c>
      <c r="L192" s="213">
        <v>1</v>
      </c>
      <c r="M192" s="186" t="str">
        <f>Timetable!$B$11</f>
        <v>Dorking &amp; Mole Valley</v>
      </c>
      <c r="N192" s="174" t="str">
        <f>Timetable!$A$11</f>
        <v>D</v>
      </c>
      <c r="O192" s="174">
        <f>$AI$601</f>
        <v>0</v>
      </c>
    </row>
    <row r="193" spans="1:15" x14ac:dyDescent="0.3">
      <c r="A193" s="20"/>
      <c r="B193" s="407" t="s">
        <v>175</v>
      </c>
      <c r="C193" s="27"/>
      <c r="D193" s="27" t="s">
        <v>175</v>
      </c>
      <c r="E193" s="73"/>
      <c r="F193" s="73"/>
      <c r="G193" s="73"/>
      <c r="H193" s="73"/>
      <c r="I193" s="73"/>
      <c r="J193" s="73"/>
      <c r="M193" s="186"/>
      <c r="N193" s="174"/>
      <c r="O193" s="174"/>
    </row>
    <row r="194" spans="1:15" x14ac:dyDescent="0.3">
      <c r="A194" s="20" t="s">
        <v>32</v>
      </c>
      <c r="B194" s="174" t="str">
        <f>$Z$602</f>
        <v>Chloe Sherwood Williams</v>
      </c>
      <c r="C194" s="181">
        <v>27.4</v>
      </c>
      <c r="D194" s="27" t="s">
        <v>63</v>
      </c>
      <c r="E194" s="351" t="str">
        <f>IF($D194="","",IF(LEFT($D194,1)=E$2,$L194,""))</f>
        <v/>
      </c>
      <c r="F194" s="352" t="str">
        <f t="shared" ref="F194:J199" si="51">IF($D194="","",IF(LEFT($D194,1)=F$2,$L194,""))</f>
        <v/>
      </c>
      <c r="G194" s="351">
        <f t="shared" si="51"/>
        <v>6</v>
      </c>
      <c r="H194" s="352" t="str">
        <f t="shared" si="51"/>
        <v/>
      </c>
      <c r="I194" s="351" t="str">
        <f t="shared" si="51"/>
        <v/>
      </c>
      <c r="J194" s="352" t="str">
        <f t="shared" si="51"/>
        <v/>
      </c>
      <c r="K194" s="213"/>
      <c r="L194" s="213">
        <v>6</v>
      </c>
      <c r="M194" s="186" t="str">
        <f>Timetable!$B$6</f>
        <v>Epsom &amp; Ewell</v>
      </c>
      <c r="N194" s="174" t="str">
        <f>Timetable!$A$6&amp;Timetable!$A$6</f>
        <v>EE</v>
      </c>
      <c r="O194" s="174" t="str">
        <f>$T$602</f>
        <v>EMILY WINYARD</v>
      </c>
    </row>
    <row r="195" spans="1:15" x14ac:dyDescent="0.3">
      <c r="A195" s="20" t="s">
        <v>33</v>
      </c>
      <c r="B195" s="174" t="str">
        <f>$T$602</f>
        <v>EMILY WINYARD</v>
      </c>
      <c r="C195" s="181">
        <v>27.8</v>
      </c>
      <c r="D195" s="27" t="s">
        <v>56</v>
      </c>
      <c r="E195" s="351">
        <f t="shared" ref="E195:E199" si="52">IF($D195="","",IF(LEFT($D195,1)=E$2,$L195,""))</f>
        <v>5</v>
      </c>
      <c r="F195" s="352" t="str">
        <f t="shared" si="51"/>
        <v/>
      </c>
      <c r="G195" s="351" t="str">
        <f t="shared" si="51"/>
        <v/>
      </c>
      <c r="H195" s="352" t="str">
        <f t="shared" si="51"/>
        <v/>
      </c>
      <c r="I195" s="351" t="str">
        <f t="shared" si="51"/>
        <v/>
      </c>
      <c r="J195" s="352" t="str">
        <f t="shared" si="51"/>
        <v/>
      </c>
      <c r="K195" s="213"/>
      <c r="L195" s="213">
        <v>5</v>
      </c>
      <c r="M195" s="186" t="str">
        <f>Timetable!$B$7</f>
        <v>Herne Hill Harriers</v>
      </c>
      <c r="N195" s="174" t="str">
        <f>Timetable!$A$7&amp;Timetable!$A$7</f>
        <v>ZZ</v>
      </c>
      <c r="O195" s="174" t="str">
        <f>$W$602</f>
        <v>RACHAEL OLALEYE</v>
      </c>
    </row>
    <row r="196" spans="1:15" x14ac:dyDescent="0.3">
      <c r="A196" s="20" t="s">
        <v>34</v>
      </c>
      <c r="B196" s="174" t="str">
        <f>$AF$602</f>
        <v>Ella Smithmier</v>
      </c>
      <c r="C196" s="181">
        <v>29.9</v>
      </c>
      <c r="D196" s="27" t="s">
        <v>211</v>
      </c>
      <c r="E196" s="351" t="str">
        <f t="shared" si="52"/>
        <v/>
      </c>
      <c r="F196" s="352" t="str">
        <f t="shared" si="51"/>
        <v/>
      </c>
      <c r="G196" s="351" t="str">
        <f t="shared" si="51"/>
        <v/>
      </c>
      <c r="H196" s="352" t="str">
        <f t="shared" si="51"/>
        <v/>
      </c>
      <c r="I196" s="351">
        <f t="shared" si="51"/>
        <v>4</v>
      </c>
      <c r="J196" s="352" t="str">
        <f t="shared" si="51"/>
        <v/>
      </c>
      <c r="K196" s="213"/>
      <c r="L196" s="213">
        <v>4</v>
      </c>
      <c r="M196" s="186" t="str">
        <f>Timetable!$B$8</f>
        <v>Guildford &amp; Godalming</v>
      </c>
      <c r="N196" s="174" t="str">
        <f>Timetable!$A$8&amp;Timetable!$A$8</f>
        <v>GG</v>
      </c>
      <c r="O196" s="174" t="str">
        <f>$Z$602</f>
        <v>Chloe Sherwood Williams</v>
      </c>
    </row>
    <row r="197" spans="1:15" x14ac:dyDescent="0.3">
      <c r="A197" s="20" t="s">
        <v>35</v>
      </c>
      <c r="B197" s="174" t="str">
        <f>$AC$602</f>
        <v>Sydney Hughes</v>
      </c>
      <c r="C197" s="27">
        <v>30.8</v>
      </c>
      <c r="D197" s="27" t="s">
        <v>66</v>
      </c>
      <c r="E197" s="351" t="str">
        <f t="shared" si="52"/>
        <v/>
      </c>
      <c r="F197" s="352" t="str">
        <f t="shared" si="51"/>
        <v/>
      </c>
      <c r="G197" s="351" t="str">
        <f t="shared" si="51"/>
        <v/>
      </c>
      <c r="H197" s="352">
        <f t="shared" si="51"/>
        <v>3</v>
      </c>
      <c r="I197" s="351" t="str">
        <f t="shared" si="51"/>
        <v/>
      </c>
      <c r="J197" s="352" t="str">
        <f t="shared" si="51"/>
        <v/>
      </c>
      <c r="K197" s="213"/>
      <c r="L197" s="213">
        <v>3</v>
      </c>
      <c r="M197" s="186" t="str">
        <f>Timetable!$B$9</f>
        <v>Sutton &amp; District</v>
      </c>
      <c r="N197" s="174" t="str">
        <f>Timetable!$A$9&amp;Timetable!$A$9</f>
        <v>SS</v>
      </c>
      <c r="O197" s="174" t="str">
        <f>$AC$602</f>
        <v>Sydney Hughes</v>
      </c>
    </row>
    <row r="198" spans="1:15" x14ac:dyDescent="0.3">
      <c r="A198" s="20" t="s">
        <v>36</v>
      </c>
      <c r="B198" s="27" t="s">
        <v>175</v>
      </c>
      <c r="C198" s="27"/>
      <c r="D198" s="27" t="s">
        <v>175</v>
      </c>
      <c r="E198" s="351" t="str">
        <f t="shared" si="52"/>
        <v/>
      </c>
      <c r="F198" s="352" t="str">
        <f t="shared" si="51"/>
        <v/>
      </c>
      <c r="G198" s="351" t="str">
        <f t="shared" si="51"/>
        <v/>
      </c>
      <c r="H198" s="352" t="str">
        <f t="shared" si="51"/>
        <v/>
      </c>
      <c r="I198" s="351" t="str">
        <f t="shared" si="51"/>
        <v/>
      </c>
      <c r="J198" s="352" t="str">
        <f t="shared" si="51"/>
        <v/>
      </c>
      <c r="K198" s="213"/>
      <c r="L198" s="213">
        <v>2</v>
      </c>
      <c r="M198" s="186" t="str">
        <f>Timetable!$B$10</f>
        <v>Hercules Wimbledon</v>
      </c>
      <c r="N198" s="174" t="str">
        <f>Timetable!$A$10&amp;Timetable!$A$10</f>
        <v>HH</v>
      </c>
      <c r="O198" s="174" t="str">
        <f>$AF$602</f>
        <v>Ella Smithmier</v>
      </c>
    </row>
    <row r="199" spans="1:15" x14ac:dyDescent="0.3">
      <c r="A199" s="20" t="s">
        <v>37</v>
      </c>
      <c r="B199" s="27" t="s">
        <v>175</v>
      </c>
      <c r="C199" s="27"/>
      <c r="D199" s="27" t="s">
        <v>175</v>
      </c>
      <c r="E199" s="351" t="str">
        <f t="shared" si="52"/>
        <v/>
      </c>
      <c r="F199" s="352" t="str">
        <f t="shared" si="51"/>
        <v/>
      </c>
      <c r="G199" s="351" t="str">
        <f t="shared" si="51"/>
        <v/>
      </c>
      <c r="H199" s="352" t="str">
        <f t="shared" si="51"/>
        <v/>
      </c>
      <c r="I199" s="351" t="str">
        <f t="shared" si="51"/>
        <v/>
      </c>
      <c r="J199" s="352" t="str">
        <f t="shared" si="51"/>
        <v/>
      </c>
      <c r="K199" s="213">
        <f>21-SUM(E194:J199)</f>
        <v>3</v>
      </c>
      <c r="L199" s="213">
        <v>1</v>
      </c>
      <c r="M199" s="186" t="str">
        <f>Timetable!$B$11</f>
        <v>Dorking &amp; Mole Valley</v>
      </c>
      <c r="N199" s="174" t="str">
        <f>Timetable!$A$11&amp;Timetable!$A$11</f>
        <v>DD</v>
      </c>
      <c r="O199" s="174">
        <f>$AI$602</f>
        <v>0</v>
      </c>
    </row>
    <row r="200" spans="1:15" x14ac:dyDescent="0.3">
      <c r="B200" s="408" t="str">
        <f>Timetable!B38</f>
        <v>2.50         200M           U17</v>
      </c>
      <c r="C200" s="27"/>
      <c r="D200" s="27" t="s">
        <v>175</v>
      </c>
      <c r="E200" s="74"/>
      <c r="F200" s="74"/>
      <c r="G200" s="74"/>
      <c r="H200" s="74"/>
      <c r="I200" s="74"/>
      <c r="J200" s="74"/>
      <c r="M200" s="186"/>
      <c r="N200" s="174"/>
      <c r="O200" s="174"/>
    </row>
    <row r="201" spans="1:15" x14ac:dyDescent="0.3">
      <c r="A201" s="19" t="s">
        <v>26</v>
      </c>
      <c r="B201" s="174" t="str">
        <f>$AA$601</f>
        <v>Elin Roberts</v>
      </c>
      <c r="C201" s="181">
        <v>26</v>
      </c>
      <c r="D201" s="27" t="s">
        <v>48</v>
      </c>
      <c r="E201" s="351" t="str">
        <f>IF($D201="","",IF(LEFT($D201,1)=E$2,$L201,""))</f>
        <v/>
      </c>
      <c r="F201" s="352" t="str">
        <f t="shared" ref="F201:J206" si="53">IF($D201="","",IF(LEFT($D201,1)=F$2,$L201,""))</f>
        <v/>
      </c>
      <c r="G201" s="351">
        <f t="shared" si="53"/>
        <v>6</v>
      </c>
      <c r="H201" s="352" t="str">
        <f t="shared" si="53"/>
        <v/>
      </c>
      <c r="I201" s="351" t="str">
        <f t="shared" si="53"/>
        <v/>
      </c>
      <c r="J201" s="352" t="str">
        <f t="shared" si="53"/>
        <v/>
      </c>
      <c r="K201" s="213"/>
      <c r="L201" s="213">
        <v>6</v>
      </c>
      <c r="M201" s="186" t="str">
        <f>Timetable!$B$6</f>
        <v>Epsom &amp; Ewell</v>
      </c>
      <c r="N201" s="174" t="str">
        <f>Timetable!$A$6</f>
        <v>E</v>
      </c>
      <c r="O201" s="174" t="str">
        <f>$U$601</f>
        <v>SOPHIE OSBORN</v>
      </c>
    </row>
    <row r="202" spans="1:15" x14ac:dyDescent="0.3">
      <c r="A202" s="20" t="s">
        <v>27</v>
      </c>
      <c r="B202" s="174" t="str">
        <f>$U$601</f>
        <v>SOPHIE OSBORN</v>
      </c>
      <c r="C202" s="181">
        <v>26.9</v>
      </c>
      <c r="D202" s="27" t="s">
        <v>47</v>
      </c>
      <c r="E202" s="351">
        <f t="shared" ref="E202:E206" si="54">IF($D202="","",IF(LEFT($D202,1)=E$2,$L202,""))</f>
        <v>5</v>
      </c>
      <c r="F202" s="352" t="str">
        <f t="shared" si="53"/>
        <v/>
      </c>
      <c r="G202" s="351" t="str">
        <f t="shared" si="53"/>
        <v/>
      </c>
      <c r="H202" s="352" t="str">
        <f t="shared" si="53"/>
        <v/>
      </c>
      <c r="I202" s="351" t="str">
        <f t="shared" si="53"/>
        <v/>
      </c>
      <c r="J202" s="352" t="str">
        <f t="shared" si="53"/>
        <v/>
      </c>
      <c r="K202" s="213"/>
      <c r="L202" s="213">
        <v>5</v>
      </c>
      <c r="M202" s="186" t="str">
        <f>Timetable!$B$7</f>
        <v>Herne Hill Harriers</v>
      </c>
      <c r="N202" s="174" t="str">
        <f>Timetable!$A$7</f>
        <v>Z</v>
      </c>
      <c r="O202" s="174" t="str">
        <f>$X$601</f>
        <v>ALECIA DAVIDSON</v>
      </c>
    </row>
    <row r="203" spans="1:15" x14ac:dyDescent="0.3">
      <c r="A203" s="20" t="s">
        <v>28</v>
      </c>
      <c r="B203" s="174" t="str">
        <f>$AD$601</f>
        <v>Calla Lazou</v>
      </c>
      <c r="C203" s="181">
        <v>27.3</v>
      </c>
      <c r="D203" s="27" t="s">
        <v>45</v>
      </c>
      <c r="E203" s="351" t="str">
        <f t="shared" si="54"/>
        <v/>
      </c>
      <c r="F203" s="352" t="str">
        <f t="shared" si="53"/>
        <v/>
      </c>
      <c r="G203" s="351" t="str">
        <f t="shared" si="53"/>
        <v/>
      </c>
      <c r="H203" s="352">
        <f t="shared" si="53"/>
        <v>4</v>
      </c>
      <c r="I203" s="351" t="str">
        <f t="shared" si="53"/>
        <v/>
      </c>
      <c r="J203" s="352" t="str">
        <f t="shared" si="53"/>
        <v/>
      </c>
      <c r="K203" s="213"/>
      <c r="L203" s="213">
        <v>4</v>
      </c>
      <c r="M203" s="186" t="str">
        <f>Timetable!$B$8</f>
        <v>Guildford &amp; Godalming</v>
      </c>
      <c r="N203" s="174" t="str">
        <f>Timetable!$A$8</f>
        <v>G</v>
      </c>
      <c r="O203" s="174" t="str">
        <f>$AA$601</f>
        <v>Elin Roberts</v>
      </c>
    </row>
    <row r="204" spans="1:15" x14ac:dyDescent="0.3">
      <c r="A204" s="20" t="s">
        <v>29</v>
      </c>
      <c r="B204" s="174" t="str">
        <f>$X$601</f>
        <v>ALECIA DAVIDSON</v>
      </c>
      <c r="C204" s="181">
        <v>27.3</v>
      </c>
      <c r="D204" s="27" t="s">
        <v>89</v>
      </c>
      <c r="E204" s="351" t="str">
        <f t="shared" si="54"/>
        <v/>
      </c>
      <c r="F204" s="352">
        <f t="shared" si="53"/>
        <v>3</v>
      </c>
      <c r="G204" s="351" t="str">
        <f t="shared" si="53"/>
        <v/>
      </c>
      <c r="H204" s="352" t="str">
        <f t="shared" si="53"/>
        <v/>
      </c>
      <c r="I204" s="351" t="str">
        <f t="shared" si="53"/>
        <v/>
      </c>
      <c r="J204" s="352" t="str">
        <f t="shared" si="53"/>
        <v/>
      </c>
      <c r="K204" s="213"/>
      <c r="L204" s="213">
        <v>3</v>
      </c>
      <c r="M204" s="186" t="str">
        <f>Timetable!$B$9</f>
        <v>Sutton &amp; District</v>
      </c>
      <c r="N204" s="174" t="str">
        <f>Timetable!$A$9</f>
        <v>S</v>
      </c>
      <c r="O204" s="174" t="str">
        <f>$AD$601</f>
        <v>Calla Lazou</v>
      </c>
    </row>
    <row r="205" spans="1:15" x14ac:dyDescent="0.3">
      <c r="A205" s="20" t="s">
        <v>30</v>
      </c>
      <c r="B205" s="174" t="str">
        <f>$AG$601</f>
        <v>Nyah Nicholson-Salako</v>
      </c>
      <c r="C205" s="181">
        <v>28.3</v>
      </c>
      <c r="D205" s="27" t="s">
        <v>204</v>
      </c>
      <c r="E205" s="351" t="str">
        <f t="shared" si="54"/>
        <v/>
      </c>
      <c r="F205" s="352" t="str">
        <f t="shared" si="53"/>
        <v/>
      </c>
      <c r="G205" s="351" t="str">
        <f t="shared" si="53"/>
        <v/>
      </c>
      <c r="H205" s="352" t="str">
        <f t="shared" si="53"/>
        <v/>
      </c>
      <c r="I205" s="351">
        <f t="shared" si="53"/>
        <v>2</v>
      </c>
      <c r="J205" s="352" t="str">
        <f t="shared" si="53"/>
        <v/>
      </c>
      <c r="K205" s="213"/>
      <c r="L205" s="213">
        <v>2</v>
      </c>
      <c r="M205" s="186" t="str">
        <f>Timetable!$B$10</f>
        <v>Hercules Wimbledon</v>
      </c>
      <c r="N205" s="174" t="str">
        <f>Timetable!$A$10</f>
        <v>H</v>
      </c>
      <c r="O205" s="174" t="str">
        <f>$AG$601</f>
        <v>Nyah Nicholson-Salako</v>
      </c>
    </row>
    <row r="206" spans="1:15" x14ac:dyDescent="0.3">
      <c r="A206" s="20" t="s">
        <v>31</v>
      </c>
      <c r="B206" s="27" t="s">
        <v>175</v>
      </c>
      <c r="C206" s="182"/>
      <c r="D206" s="27" t="s">
        <v>175</v>
      </c>
      <c r="E206" s="351" t="str">
        <f t="shared" si="54"/>
        <v/>
      </c>
      <c r="F206" s="352" t="str">
        <f t="shared" si="53"/>
        <v/>
      </c>
      <c r="G206" s="351" t="str">
        <f t="shared" si="53"/>
        <v/>
      </c>
      <c r="H206" s="352" t="str">
        <f t="shared" si="53"/>
        <v/>
      </c>
      <c r="I206" s="351" t="str">
        <f t="shared" si="53"/>
        <v/>
      </c>
      <c r="J206" s="352" t="str">
        <f t="shared" si="53"/>
        <v/>
      </c>
      <c r="K206" s="213">
        <f>21-SUM(E201:J206)</f>
        <v>1</v>
      </c>
      <c r="L206" s="213">
        <v>1</v>
      </c>
      <c r="M206" s="186" t="str">
        <f>Timetable!$B$11</f>
        <v>Dorking &amp; Mole Valley</v>
      </c>
      <c r="N206" s="174" t="str">
        <f>Timetable!$A$11</f>
        <v>D</v>
      </c>
      <c r="O206" s="174">
        <f>$AJ$601</f>
        <v>0</v>
      </c>
    </row>
    <row r="207" spans="1:15" x14ac:dyDescent="0.3">
      <c r="A207" s="20"/>
      <c r="B207" s="407" t="s">
        <v>175</v>
      </c>
      <c r="C207" s="27"/>
      <c r="D207" s="27" t="s">
        <v>175</v>
      </c>
      <c r="E207" s="73"/>
      <c r="F207" s="73"/>
      <c r="G207" s="73"/>
      <c r="H207" s="73"/>
      <c r="I207" s="73"/>
      <c r="J207" s="73"/>
      <c r="M207" s="186"/>
      <c r="N207" s="174"/>
      <c r="O207" s="174"/>
    </row>
    <row r="208" spans="1:15" x14ac:dyDescent="0.3">
      <c r="A208" s="20" t="s">
        <v>32</v>
      </c>
      <c r="B208" s="174" t="str">
        <f>$U$602</f>
        <v>LILY KING</v>
      </c>
      <c r="C208" s="181">
        <v>26.9</v>
      </c>
      <c r="D208" s="27" t="s">
        <v>56</v>
      </c>
      <c r="E208" s="351">
        <f>IF($D208="","",IF(LEFT($D208,1)=E$2,$L208,""))</f>
        <v>6</v>
      </c>
      <c r="F208" s="352" t="str">
        <f t="shared" ref="F208:J213" si="55">IF($D208="","",IF(LEFT($D208,1)=F$2,$L208,""))</f>
        <v/>
      </c>
      <c r="G208" s="351" t="str">
        <f t="shared" si="55"/>
        <v/>
      </c>
      <c r="H208" s="352" t="str">
        <f t="shared" si="55"/>
        <v/>
      </c>
      <c r="I208" s="351" t="str">
        <f t="shared" si="55"/>
        <v/>
      </c>
      <c r="J208" s="352" t="str">
        <f t="shared" si="55"/>
        <v/>
      </c>
      <c r="K208" s="213"/>
      <c r="L208" s="213">
        <v>6</v>
      </c>
      <c r="M208" s="186" t="str">
        <f>Timetable!$B$6</f>
        <v>Epsom &amp; Ewell</v>
      </c>
      <c r="N208" s="174" t="str">
        <f>Timetable!$A$6&amp;Timetable!$A$6</f>
        <v>EE</v>
      </c>
      <c r="O208" s="174" t="str">
        <f>$U$602</f>
        <v>LILY KING</v>
      </c>
    </row>
    <row r="209" spans="1:15" x14ac:dyDescent="0.3">
      <c r="A209" s="20" t="s">
        <v>33</v>
      </c>
      <c r="B209" s="174" t="str">
        <f>$AA$602</f>
        <v>Anna Milner</v>
      </c>
      <c r="C209" s="181">
        <v>27.8</v>
      </c>
      <c r="D209" s="27" t="s">
        <v>63</v>
      </c>
      <c r="E209" s="351" t="str">
        <f t="shared" ref="E209:E213" si="56">IF($D209="","",IF(LEFT($D209,1)=E$2,$L209,""))</f>
        <v/>
      </c>
      <c r="F209" s="352" t="str">
        <f t="shared" si="55"/>
        <v/>
      </c>
      <c r="G209" s="351">
        <f t="shared" si="55"/>
        <v>5</v>
      </c>
      <c r="H209" s="352" t="str">
        <f t="shared" si="55"/>
        <v/>
      </c>
      <c r="I209" s="351" t="str">
        <f t="shared" si="55"/>
        <v/>
      </c>
      <c r="J209" s="352" t="str">
        <f t="shared" si="55"/>
        <v/>
      </c>
      <c r="K209" s="213"/>
      <c r="L209" s="213">
        <v>5</v>
      </c>
      <c r="M209" s="186" t="str">
        <f>Timetable!$B$7</f>
        <v>Herne Hill Harriers</v>
      </c>
      <c r="N209" s="174" t="str">
        <f>Timetable!$A$7&amp;Timetable!$A$7</f>
        <v>ZZ</v>
      </c>
      <c r="O209" s="174" t="str">
        <f>$X$602</f>
        <v>Lauren Barker</v>
      </c>
    </row>
    <row r="210" spans="1:15" x14ac:dyDescent="0.3">
      <c r="A210" s="20" t="s">
        <v>34</v>
      </c>
      <c r="B210" s="174" t="str">
        <f>$AG$602</f>
        <v>Imana Remedios</v>
      </c>
      <c r="C210" s="181">
        <v>30.4</v>
      </c>
      <c r="D210" s="27" t="s">
        <v>211</v>
      </c>
      <c r="E210" s="351" t="str">
        <f t="shared" si="56"/>
        <v/>
      </c>
      <c r="F210" s="352" t="str">
        <f t="shared" si="55"/>
        <v/>
      </c>
      <c r="G210" s="351" t="str">
        <f t="shared" si="55"/>
        <v/>
      </c>
      <c r="H210" s="352" t="str">
        <f t="shared" si="55"/>
        <v/>
      </c>
      <c r="I210" s="351">
        <f t="shared" si="55"/>
        <v>4</v>
      </c>
      <c r="J210" s="352" t="str">
        <f t="shared" si="55"/>
        <v/>
      </c>
      <c r="K210" s="213"/>
      <c r="L210" s="213">
        <v>4</v>
      </c>
      <c r="M210" s="186" t="str">
        <f>Timetable!$B$8</f>
        <v>Guildford &amp; Godalming</v>
      </c>
      <c r="N210" s="174" t="str">
        <f>Timetable!$A$8&amp;Timetable!$A$8</f>
        <v>GG</v>
      </c>
      <c r="O210" s="174" t="str">
        <f>$AA$602</f>
        <v>Anna Milner</v>
      </c>
    </row>
    <row r="211" spans="1:15" x14ac:dyDescent="0.3">
      <c r="A211" s="20" t="s">
        <v>35</v>
      </c>
      <c r="B211" s="174" t="str">
        <f>$X$602</f>
        <v>Lauren Barker</v>
      </c>
      <c r="C211" s="181">
        <v>32.1</v>
      </c>
      <c r="D211" s="27" t="s">
        <v>110</v>
      </c>
      <c r="E211" s="351" t="str">
        <f t="shared" si="56"/>
        <v/>
      </c>
      <c r="F211" s="352">
        <f t="shared" si="55"/>
        <v>3</v>
      </c>
      <c r="G211" s="351" t="str">
        <f t="shared" si="55"/>
        <v/>
      </c>
      <c r="H211" s="352" t="str">
        <f t="shared" si="55"/>
        <v/>
      </c>
      <c r="I211" s="351" t="str">
        <f t="shared" si="55"/>
        <v/>
      </c>
      <c r="J211" s="352" t="str">
        <f t="shared" si="55"/>
        <v/>
      </c>
      <c r="K211" s="213"/>
      <c r="L211" s="213">
        <v>3</v>
      </c>
      <c r="M211" s="186" t="str">
        <f>Timetable!$B$9</f>
        <v>Sutton &amp; District</v>
      </c>
      <c r="N211" s="174" t="str">
        <f>Timetable!$A$9&amp;Timetable!$A$9</f>
        <v>SS</v>
      </c>
      <c r="O211" s="174" t="str">
        <f>$AD$602</f>
        <v xml:space="preserve">Patricia Troche </v>
      </c>
    </row>
    <row r="212" spans="1:15" x14ac:dyDescent="0.3">
      <c r="A212" s="20" t="s">
        <v>36</v>
      </c>
      <c r="B212" s="174" t="str">
        <f>$AD$602</f>
        <v xml:space="preserve">Patricia Troche </v>
      </c>
      <c r="C212" s="181">
        <v>32.700000000000003</v>
      </c>
      <c r="D212" s="27" t="s">
        <v>66</v>
      </c>
      <c r="E212" s="351" t="str">
        <f t="shared" si="56"/>
        <v/>
      </c>
      <c r="F212" s="352" t="str">
        <f t="shared" si="55"/>
        <v/>
      </c>
      <c r="G212" s="351" t="str">
        <f t="shared" si="55"/>
        <v/>
      </c>
      <c r="H212" s="352">
        <f t="shared" si="55"/>
        <v>2</v>
      </c>
      <c r="I212" s="351" t="str">
        <f t="shared" si="55"/>
        <v/>
      </c>
      <c r="J212" s="352" t="str">
        <f t="shared" si="55"/>
        <v/>
      </c>
      <c r="K212" s="213"/>
      <c r="L212" s="213">
        <v>2</v>
      </c>
      <c r="M212" s="186" t="str">
        <f>Timetable!$B$10</f>
        <v>Hercules Wimbledon</v>
      </c>
      <c r="N212" s="174" t="str">
        <f>Timetable!$A$10&amp;Timetable!$A$10</f>
        <v>HH</v>
      </c>
      <c r="O212" s="174" t="str">
        <f>$AG$602</f>
        <v>Imana Remedios</v>
      </c>
    </row>
    <row r="213" spans="1:15" x14ac:dyDescent="0.3">
      <c r="A213" s="20" t="s">
        <v>37</v>
      </c>
      <c r="B213" s="27" t="s">
        <v>175</v>
      </c>
      <c r="C213" s="181"/>
      <c r="D213" s="27" t="s">
        <v>175</v>
      </c>
      <c r="E213" s="351" t="str">
        <f t="shared" si="56"/>
        <v/>
      </c>
      <c r="F213" s="352" t="str">
        <f t="shared" si="55"/>
        <v/>
      </c>
      <c r="G213" s="351" t="str">
        <f t="shared" si="55"/>
        <v/>
      </c>
      <c r="H213" s="352" t="str">
        <f t="shared" si="55"/>
        <v/>
      </c>
      <c r="I213" s="351" t="str">
        <f t="shared" si="55"/>
        <v/>
      </c>
      <c r="J213" s="352" t="str">
        <f t="shared" si="55"/>
        <v/>
      </c>
      <c r="K213" s="213">
        <f>21-SUM(E208:J213)</f>
        <v>1</v>
      </c>
      <c r="L213" s="213">
        <v>1</v>
      </c>
      <c r="M213" s="186" t="str">
        <f>Timetable!$B$11</f>
        <v>Dorking &amp; Mole Valley</v>
      </c>
      <c r="N213" s="174" t="str">
        <f>Timetable!$A$11&amp;Timetable!$A$11</f>
        <v>DD</v>
      </c>
      <c r="O213" s="174">
        <f>$AJ$602</f>
        <v>0</v>
      </c>
    </row>
    <row r="214" spans="1:15" x14ac:dyDescent="0.3">
      <c r="B214" s="408" t="str">
        <f>Timetable!B40</f>
        <v>3.10         800M            U13</v>
      </c>
      <c r="C214" s="27"/>
      <c r="D214" s="27"/>
      <c r="E214" s="74"/>
      <c r="F214" s="74"/>
      <c r="G214" s="74"/>
      <c r="H214" s="74"/>
      <c r="I214" s="74"/>
      <c r="J214" s="74"/>
      <c r="M214" s="186"/>
      <c r="N214" s="174"/>
      <c r="O214" s="174"/>
    </row>
    <row r="215" spans="1:15" x14ac:dyDescent="0.3">
      <c r="A215" s="19" t="s">
        <v>26</v>
      </c>
      <c r="B215" s="174" t="str">
        <f>$V$603</f>
        <v xml:space="preserve">SOPHIE WRIGHT </v>
      </c>
      <c r="C215" s="182">
        <v>1.7789351851851853E-3</v>
      </c>
      <c r="D215" s="27" t="s">
        <v>89</v>
      </c>
      <c r="E215" s="351" t="str">
        <f>IF($D215="","",IF(LEFT($D215,1)=E$2,$L215,""))</f>
        <v/>
      </c>
      <c r="F215" s="352">
        <f t="shared" ref="F215:J220" si="57">IF($D215="","",IF(LEFT($D215,1)=F$2,$L215,""))</f>
        <v>6</v>
      </c>
      <c r="G215" s="351" t="str">
        <f t="shared" si="57"/>
        <v/>
      </c>
      <c r="H215" s="352" t="str">
        <f t="shared" si="57"/>
        <v/>
      </c>
      <c r="I215" s="351" t="str">
        <f t="shared" si="57"/>
        <v/>
      </c>
      <c r="J215" s="352" t="str">
        <f t="shared" si="57"/>
        <v/>
      </c>
      <c r="K215" s="213"/>
      <c r="L215" s="213">
        <v>6</v>
      </c>
      <c r="M215" s="186" t="str">
        <f>Timetable!$B$6</f>
        <v>Epsom &amp; Ewell</v>
      </c>
      <c r="N215" s="174" t="str">
        <f>Timetable!$A$6</f>
        <v>E</v>
      </c>
      <c r="O215" s="174" t="str">
        <f>$S$603</f>
        <v>TABITHA TOOKE</v>
      </c>
    </row>
    <row r="216" spans="1:15" x14ac:dyDescent="0.3">
      <c r="A216" s="20" t="s">
        <v>27</v>
      </c>
      <c r="B216" s="174" t="str">
        <f>$AB$603</f>
        <v>Aaliyah Tharmakulasingam</v>
      </c>
      <c r="C216" s="182">
        <v>1.8101851851851849E-3</v>
      </c>
      <c r="D216" s="27" t="s">
        <v>45</v>
      </c>
      <c r="E216" s="351" t="str">
        <f t="shared" ref="E216:E220" si="58">IF($D216="","",IF(LEFT($D216,1)=E$2,$L216,""))</f>
        <v/>
      </c>
      <c r="F216" s="352" t="str">
        <f t="shared" si="57"/>
        <v/>
      </c>
      <c r="G216" s="351" t="str">
        <f t="shared" si="57"/>
        <v/>
      </c>
      <c r="H216" s="352">
        <f t="shared" si="57"/>
        <v>5</v>
      </c>
      <c r="I216" s="351" t="str">
        <f t="shared" si="57"/>
        <v/>
      </c>
      <c r="J216" s="352" t="str">
        <f t="shared" si="57"/>
        <v/>
      </c>
      <c r="K216" s="213"/>
      <c r="L216" s="213">
        <v>5</v>
      </c>
      <c r="M216" s="186" t="str">
        <f>Timetable!$B$7</f>
        <v>Herne Hill Harriers</v>
      </c>
      <c r="N216" s="174" t="str">
        <f>Timetable!$A$7</f>
        <v>Z</v>
      </c>
      <c r="O216" s="174" t="str">
        <f>$V$603</f>
        <v xml:space="preserve">SOPHIE WRIGHT </v>
      </c>
    </row>
    <row r="217" spans="1:15" x14ac:dyDescent="0.3">
      <c r="A217" s="20" t="s">
        <v>28</v>
      </c>
      <c r="B217" s="174" t="str">
        <f>$AE$603</f>
        <v>Enoki Calvert-Ansari</v>
      </c>
      <c r="C217" s="182">
        <v>1.8506944444444445E-3</v>
      </c>
      <c r="D217" s="27" t="s">
        <v>204</v>
      </c>
      <c r="E217" s="351" t="str">
        <f t="shared" si="58"/>
        <v/>
      </c>
      <c r="F217" s="352" t="str">
        <f t="shared" si="57"/>
        <v/>
      </c>
      <c r="G217" s="351" t="str">
        <f t="shared" si="57"/>
        <v/>
      </c>
      <c r="H217" s="352" t="str">
        <f t="shared" si="57"/>
        <v/>
      </c>
      <c r="I217" s="351">
        <f t="shared" si="57"/>
        <v>4</v>
      </c>
      <c r="J217" s="352" t="str">
        <f t="shared" si="57"/>
        <v/>
      </c>
      <c r="K217" s="213"/>
      <c r="L217" s="213">
        <v>4</v>
      </c>
      <c r="M217" s="186" t="str">
        <f>Timetable!$B$8</f>
        <v>Guildford &amp; Godalming</v>
      </c>
      <c r="N217" s="174" t="str">
        <f>Timetable!$A$8</f>
        <v>G</v>
      </c>
      <c r="O217" s="174" t="str">
        <f>$Y$603</f>
        <v>Jamie Simons</v>
      </c>
    </row>
    <row r="218" spans="1:15" x14ac:dyDescent="0.3">
      <c r="A218" s="20" t="s">
        <v>29</v>
      </c>
      <c r="B218" s="174" t="str">
        <f>$S$604</f>
        <v>Charlotte Coleman</v>
      </c>
      <c r="C218" s="182">
        <v>1.8692129629629629E-3</v>
      </c>
      <c r="D218" s="27" t="s">
        <v>56</v>
      </c>
      <c r="E218" s="351">
        <f t="shared" si="58"/>
        <v>3</v>
      </c>
      <c r="F218" s="352" t="str">
        <f t="shared" si="57"/>
        <v/>
      </c>
      <c r="G218" s="351" t="str">
        <f t="shared" si="57"/>
        <v/>
      </c>
      <c r="H218" s="352" t="str">
        <f t="shared" si="57"/>
        <v/>
      </c>
      <c r="I218" s="351" t="str">
        <f t="shared" si="57"/>
        <v/>
      </c>
      <c r="J218" s="352" t="str">
        <f t="shared" si="57"/>
        <v/>
      </c>
      <c r="K218" s="213"/>
      <c r="L218" s="213">
        <v>3</v>
      </c>
      <c r="M218" s="186" t="str">
        <f>Timetable!$B$9</f>
        <v>Sutton &amp; District</v>
      </c>
      <c r="N218" s="174" t="str">
        <f>Timetable!$A$9</f>
        <v>S</v>
      </c>
      <c r="O218" s="174" t="str">
        <f>$AB$603</f>
        <v>Aaliyah Tharmakulasingam</v>
      </c>
    </row>
    <row r="219" spans="1:15" x14ac:dyDescent="0.3">
      <c r="A219" s="20" t="s">
        <v>30</v>
      </c>
      <c r="B219" s="174" t="str">
        <f>$Y$603</f>
        <v>Jamie Simons</v>
      </c>
      <c r="C219" s="182">
        <v>1.9282407407407408E-3</v>
      </c>
      <c r="D219" s="27" t="s">
        <v>48</v>
      </c>
      <c r="E219" s="351" t="str">
        <f t="shared" si="58"/>
        <v/>
      </c>
      <c r="F219" s="352" t="str">
        <f t="shared" si="57"/>
        <v/>
      </c>
      <c r="G219" s="351">
        <f t="shared" si="57"/>
        <v>2</v>
      </c>
      <c r="H219" s="352" t="str">
        <f t="shared" si="57"/>
        <v/>
      </c>
      <c r="I219" s="351" t="str">
        <f t="shared" si="57"/>
        <v/>
      </c>
      <c r="J219" s="352" t="str">
        <f t="shared" si="57"/>
        <v/>
      </c>
      <c r="K219" s="213"/>
      <c r="L219" s="213">
        <v>2</v>
      </c>
      <c r="M219" s="186" t="str">
        <f>Timetable!$B$10</f>
        <v>Hercules Wimbledon</v>
      </c>
      <c r="N219" s="174" t="str">
        <f>Timetable!$A$10</f>
        <v>H</v>
      </c>
      <c r="O219" s="174" t="str">
        <f>$AE$603</f>
        <v>Enoki Calvert-Ansari</v>
      </c>
    </row>
    <row r="220" spans="1:15" x14ac:dyDescent="0.3">
      <c r="A220" s="20" t="s">
        <v>31</v>
      </c>
      <c r="B220" s="27" t="s">
        <v>175</v>
      </c>
      <c r="C220" s="27"/>
      <c r="D220" s="27" t="s">
        <v>175</v>
      </c>
      <c r="E220" s="351" t="str">
        <f t="shared" si="58"/>
        <v/>
      </c>
      <c r="F220" s="352" t="str">
        <f t="shared" si="57"/>
        <v/>
      </c>
      <c r="G220" s="351" t="str">
        <f t="shared" si="57"/>
        <v/>
      </c>
      <c r="H220" s="352" t="str">
        <f t="shared" si="57"/>
        <v/>
      </c>
      <c r="I220" s="351" t="str">
        <f t="shared" si="57"/>
        <v/>
      </c>
      <c r="J220" s="352" t="str">
        <f t="shared" si="57"/>
        <v/>
      </c>
      <c r="K220" s="213">
        <f>21-SUM(E215:J220)</f>
        <v>1</v>
      </c>
      <c r="L220" s="213">
        <v>1</v>
      </c>
      <c r="M220" s="186" t="str">
        <f>Timetable!$B$11</f>
        <v>Dorking &amp; Mole Valley</v>
      </c>
      <c r="N220" s="174" t="str">
        <f>Timetable!$A$11</f>
        <v>D</v>
      </c>
      <c r="O220" s="174">
        <f>$AH$603</f>
        <v>0</v>
      </c>
    </row>
    <row r="221" spans="1:15" x14ac:dyDescent="0.3">
      <c r="A221" s="20"/>
      <c r="B221" s="407" t="s">
        <v>175</v>
      </c>
      <c r="C221" s="27"/>
      <c r="D221" s="27" t="s">
        <v>175</v>
      </c>
      <c r="E221" s="73"/>
      <c r="F221" s="73"/>
      <c r="G221" s="73"/>
      <c r="H221" s="73"/>
      <c r="I221" s="73"/>
      <c r="J221" s="73"/>
      <c r="M221" s="186"/>
      <c r="N221" s="174"/>
      <c r="O221" s="174"/>
    </row>
    <row r="222" spans="1:15" x14ac:dyDescent="0.3">
      <c r="A222" s="20" t="s">
        <v>32</v>
      </c>
      <c r="B222" s="174" t="str">
        <f>$S$603</f>
        <v>TABITHA TOOKE</v>
      </c>
      <c r="C222" s="182">
        <v>1.8750000000000001E-3</v>
      </c>
      <c r="D222" s="27" t="s">
        <v>47</v>
      </c>
      <c r="E222" s="351">
        <f>IF($D222="","",IF(LEFT($D222,1)=E$2,$L222,""))</f>
        <v>6</v>
      </c>
      <c r="F222" s="352" t="str">
        <f t="shared" ref="F222:J227" si="59">IF($D222="","",IF(LEFT($D222,1)=F$2,$L222,""))</f>
        <v/>
      </c>
      <c r="G222" s="351" t="str">
        <f t="shared" si="59"/>
        <v/>
      </c>
      <c r="H222" s="352" t="str">
        <f t="shared" si="59"/>
        <v/>
      </c>
      <c r="I222" s="351" t="str">
        <f t="shared" si="59"/>
        <v/>
      </c>
      <c r="J222" s="352" t="str">
        <f t="shared" si="59"/>
        <v/>
      </c>
      <c r="K222" s="213"/>
      <c r="L222" s="213">
        <v>6</v>
      </c>
      <c r="M222" s="186" t="str">
        <f>Timetable!$B$6</f>
        <v>Epsom &amp; Ewell</v>
      </c>
      <c r="N222" s="174" t="str">
        <f>Timetable!$A$6&amp;Timetable!$A$6</f>
        <v>EE</v>
      </c>
      <c r="O222" s="174" t="str">
        <f>$S$604</f>
        <v>Charlotte Coleman</v>
      </c>
    </row>
    <row r="223" spans="1:15" x14ac:dyDescent="0.3">
      <c r="A223" s="20" t="s">
        <v>33</v>
      </c>
      <c r="B223" s="174" t="str">
        <f>$Y$604</f>
        <v>Joshie ALLAN</v>
      </c>
      <c r="C223" s="182">
        <v>1.9629629629629628E-3</v>
      </c>
      <c r="D223" s="27" t="s">
        <v>63</v>
      </c>
      <c r="E223" s="351" t="str">
        <f t="shared" ref="E223:E227" si="60">IF($D223="","",IF(LEFT($D223,1)=E$2,$L223,""))</f>
        <v/>
      </c>
      <c r="F223" s="352" t="str">
        <f t="shared" si="59"/>
        <v/>
      </c>
      <c r="G223" s="351">
        <f t="shared" si="59"/>
        <v>5</v>
      </c>
      <c r="H223" s="352" t="str">
        <f t="shared" si="59"/>
        <v/>
      </c>
      <c r="I223" s="351" t="str">
        <f t="shared" si="59"/>
        <v/>
      </c>
      <c r="J223" s="352" t="str">
        <f t="shared" si="59"/>
        <v/>
      </c>
      <c r="K223" s="213"/>
      <c r="L223" s="213">
        <v>5</v>
      </c>
      <c r="M223" s="186" t="str">
        <f>Timetable!$B$7</f>
        <v>Herne Hill Harriers</v>
      </c>
      <c r="N223" s="174" t="str">
        <f>Timetable!$A$7&amp;Timetable!$A$7</f>
        <v>ZZ</v>
      </c>
      <c r="O223" s="174">
        <f>$V$604</f>
        <v>0</v>
      </c>
    </row>
    <row r="224" spans="1:15" x14ac:dyDescent="0.3">
      <c r="A224" s="20" t="s">
        <v>34</v>
      </c>
      <c r="B224" s="174" t="str">
        <f>$AE$604</f>
        <v>Leah Paulson</v>
      </c>
      <c r="C224" s="182">
        <v>1.965277777777778E-3</v>
      </c>
      <c r="D224" s="27" t="s">
        <v>211</v>
      </c>
      <c r="E224" s="351" t="str">
        <f t="shared" si="60"/>
        <v/>
      </c>
      <c r="F224" s="352" t="str">
        <f t="shared" si="59"/>
        <v/>
      </c>
      <c r="G224" s="351" t="str">
        <f t="shared" si="59"/>
        <v/>
      </c>
      <c r="H224" s="352" t="str">
        <f t="shared" si="59"/>
        <v/>
      </c>
      <c r="I224" s="351">
        <f t="shared" si="59"/>
        <v>4</v>
      </c>
      <c r="J224" s="352" t="str">
        <f t="shared" si="59"/>
        <v/>
      </c>
      <c r="K224" s="213"/>
      <c r="L224" s="213">
        <v>4</v>
      </c>
      <c r="M224" s="186" t="str">
        <f>Timetable!$B$8</f>
        <v>Guildford &amp; Godalming</v>
      </c>
      <c r="N224" s="174" t="str">
        <f>Timetable!$A$8&amp;Timetable!$A$8</f>
        <v>GG</v>
      </c>
      <c r="O224" s="174" t="str">
        <f>$Y$604</f>
        <v>Joshie ALLAN</v>
      </c>
    </row>
    <row r="225" spans="1:15" x14ac:dyDescent="0.3">
      <c r="A225" s="20" t="s">
        <v>35</v>
      </c>
      <c r="B225" s="174" t="str">
        <f>$AB$604</f>
        <v>Marnie Crompton</v>
      </c>
      <c r="C225" s="182">
        <v>1.991898148148148E-3</v>
      </c>
      <c r="D225" s="27" t="s">
        <v>66</v>
      </c>
      <c r="E225" s="351" t="str">
        <f t="shared" si="60"/>
        <v/>
      </c>
      <c r="F225" s="352" t="str">
        <f t="shared" si="59"/>
        <v/>
      </c>
      <c r="G225" s="351" t="str">
        <f t="shared" si="59"/>
        <v/>
      </c>
      <c r="H225" s="352">
        <f t="shared" si="59"/>
        <v>3</v>
      </c>
      <c r="I225" s="351" t="str">
        <f t="shared" si="59"/>
        <v/>
      </c>
      <c r="J225" s="352" t="str">
        <f t="shared" si="59"/>
        <v/>
      </c>
      <c r="K225" s="213"/>
      <c r="L225" s="213">
        <v>3</v>
      </c>
      <c r="M225" s="186" t="str">
        <f>Timetable!$B$9</f>
        <v>Sutton &amp; District</v>
      </c>
      <c r="N225" s="174" t="str">
        <f>Timetable!$A$9&amp;Timetable!$A$9</f>
        <v>SS</v>
      </c>
      <c r="O225" s="174" t="str">
        <f>$AB$604</f>
        <v>Marnie Crompton</v>
      </c>
    </row>
    <row r="226" spans="1:15" x14ac:dyDescent="0.3">
      <c r="A226" s="20" t="s">
        <v>36</v>
      </c>
      <c r="B226" s="27" t="s">
        <v>175</v>
      </c>
      <c r="C226" s="27"/>
      <c r="D226" s="27" t="s">
        <v>175</v>
      </c>
      <c r="E226" s="351" t="str">
        <f t="shared" si="60"/>
        <v/>
      </c>
      <c r="F226" s="352" t="str">
        <f t="shared" si="59"/>
        <v/>
      </c>
      <c r="G226" s="351" t="str">
        <f t="shared" si="59"/>
        <v/>
      </c>
      <c r="H226" s="352" t="str">
        <f t="shared" si="59"/>
        <v/>
      </c>
      <c r="I226" s="351" t="str">
        <f t="shared" si="59"/>
        <v/>
      </c>
      <c r="J226" s="352" t="str">
        <f t="shared" si="59"/>
        <v/>
      </c>
      <c r="K226" s="213"/>
      <c r="L226" s="213">
        <v>2</v>
      </c>
      <c r="M226" s="186" t="str">
        <f>Timetable!$B$10</f>
        <v>Hercules Wimbledon</v>
      </c>
      <c r="N226" s="174" t="str">
        <f>Timetable!$A$10&amp;Timetable!$A$10</f>
        <v>HH</v>
      </c>
      <c r="O226" s="174" t="str">
        <f>$AE$604</f>
        <v>Leah Paulson</v>
      </c>
    </row>
    <row r="227" spans="1:15" x14ac:dyDescent="0.3">
      <c r="A227" s="20" t="s">
        <v>37</v>
      </c>
      <c r="B227" s="27" t="s">
        <v>175</v>
      </c>
      <c r="C227" s="27"/>
      <c r="D227" s="27" t="s">
        <v>175</v>
      </c>
      <c r="E227" s="351" t="str">
        <f t="shared" si="60"/>
        <v/>
      </c>
      <c r="F227" s="352" t="str">
        <f t="shared" si="59"/>
        <v/>
      </c>
      <c r="G227" s="351" t="str">
        <f t="shared" si="59"/>
        <v/>
      </c>
      <c r="H227" s="352" t="str">
        <f t="shared" si="59"/>
        <v/>
      </c>
      <c r="I227" s="351" t="str">
        <f t="shared" si="59"/>
        <v/>
      </c>
      <c r="J227" s="352" t="str">
        <f t="shared" si="59"/>
        <v/>
      </c>
      <c r="K227" s="213">
        <f>21-SUM(E222:J227)</f>
        <v>3</v>
      </c>
      <c r="L227" s="213">
        <v>1</v>
      </c>
      <c r="M227" s="186" t="str">
        <f>Timetable!$B$11</f>
        <v>Dorking &amp; Mole Valley</v>
      </c>
      <c r="N227" s="174" t="str">
        <f>Timetable!$A$11&amp;Timetable!$A$11</f>
        <v>DD</v>
      </c>
      <c r="O227" s="174">
        <f>$AH$604</f>
        <v>0</v>
      </c>
    </row>
    <row r="228" spans="1:15" x14ac:dyDescent="0.3">
      <c r="B228" s="408" t="str">
        <f>Timetable!B41</f>
        <v>3.25         800M            U15</v>
      </c>
      <c r="C228" s="27"/>
      <c r="D228" s="27" t="s">
        <v>175</v>
      </c>
      <c r="E228" s="74"/>
      <c r="F228" s="74"/>
      <c r="G228" s="74"/>
      <c r="H228" s="74"/>
      <c r="I228" s="74"/>
      <c r="J228" s="74"/>
      <c r="M228" s="186"/>
      <c r="N228" s="174"/>
      <c r="O228" s="174"/>
    </row>
    <row r="229" spans="1:15" x14ac:dyDescent="0.3">
      <c r="A229" s="19" t="s">
        <v>26</v>
      </c>
      <c r="B229" s="174" t="str">
        <f>$W$603</f>
        <v xml:space="preserve">LUCY WRIGHT </v>
      </c>
      <c r="C229" s="182">
        <v>1.6458333333333333E-3</v>
      </c>
      <c r="D229" s="27" t="s">
        <v>89</v>
      </c>
      <c r="E229" s="351" t="str">
        <f>IF($D229="","",IF(LEFT($D229,1)=E$2,$L229,""))</f>
        <v/>
      </c>
      <c r="F229" s="352">
        <f t="shared" ref="F229:J234" si="61">IF($D229="","",IF(LEFT($D229,1)=F$2,$L229,""))</f>
        <v>6</v>
      </c>
      <c r="G229" s="351" t="str">
        <f t="shared" si="61"/>
        <v/>
      </c>
      <c r="H229" s="352" t="str">
        <f t="shared" si="61"/>
        <v/>
      </c>
      <c r="I229" s="351" t="str">
        <f t="shared" si="61"/>
        <v/>
      </c>
      <c r="J229" s="352" t="str">
        <f t="shared" si="61"/>
        <v/>
      </c>
      <c r="K229" s="213"/>
      <c r="L229" s="213">
        <v>6</v>
      </c>
      <c r="M229" s="186" t="str">
        <f>Timetable!$B$6</f>
        <v>Epsom &amp; Ewell</v>
      </c>
      <c r="N229" s="174" t="str">
        <f>Timetable!$A$6</f>
        <v>E</v>
      </c>
      <c r="O229" s="174" t="str">
        <f>$T$603</f>
        <v>ELIZA SMITH</v>
      </c>
    </row>
    <row r="230" spans="1:15" x14ac:dyDescent="0.3">
      <c r="A230" s="20" t="s">
        <v>27</v>
      </c>
      <c r="B230" s="174" t="str">
        <f>$Z$603</f>
        <v>Sophie Hawthorn</v>
      </c>
      <c r="C230" s="182">
        <v>1.6701388888888892E-3</v>
      </c>
      <c r="D230" s="27" t="s">
        <v>48</v>
      </c>
      <c r="E230" s="351" t="str">
        <f t="shared" ref="E230:E234" si="62">IF($D230="","",IF(LEFT($D230,1)=E$2,$L230,""))</f>
        <v/>
      </c>
      <c r="F230" s="352" t="str">
        <f t="shared" si="61"/>
        <v/>
      </c>
      <c r="G230" s="351">
        <f t="shared" si="61"/>
        <v>5</v>
      </c>
      <c r="H230" s="352" t="str">
        <f t="shared" si="61"/>
        <v/>
      </c>
      <c r="I230" s="351" t="str">
        <f t="shared" si="61"/>
        <v/>
      </c>
      <c r="J230" s="352" t="str">
        <f t="shared" si="61"/>
        <v/>
      </c>
      <c r="K230" s="213"/>
      <c r="L230" s="213">
        <v>5</v>
      </c>
      <c r="M230" s="186" t="str">
        <f>Timetable!$B$7</f>
        <v>Herne Hill Harriers</v>
      </c>
      <c r="N230" s="174" t="str">
        <f>Timetable!$A$7</f>
        <v>Z</v>
      </c>
      <c r="O230" s="174" t="str">
        <f>$W$603</f>
        <v xml:space="preserve">LUCY WRIGHT </v>
      </c>
    </row>
    <row r="231" spans="1:15" x14ac:dyDescent="0.3">
      <c r="A231" s="20" t="s">
        <v>28</v>
      </c>
      <c r="B231" s="174" t="str">
        <f>$AF$603</f>
        <v>Charlotte Gurney</v>
      </c>
      <c r="C231" s="182">
        <v>1.7708333333333332E-3</v>
      </c>
      <c r="D231" s="27" t="s">
        <v>204</v>
      </c>
      <c r="E231" s="351" t="str">
        <f t="shared" si="62"/>
        <v/>
      </c>
      <c r="F231" s="352" t="str">
        <f t="shared" si="61"/>
        <v/>
      </c>
      <c r="G231" s="351" t="str">
        <f t="shared" si="61"/>
        <v/>
      </c>
      <c r="H231" s="352" t="str">
        <f t="shared" si="61"/>
        <v/>
      </c>
      <c r="I231" s="351">
        <f t="shared" si="61"/>
        <v>4</v>
      </c>
      <c r="J231" s="352" t="str">
        <f t="shared" si="61"/>
        <v/>
      </c>
      <c r="K231" s="213"/>
      <c r="L231" s="213">
        <v>4</v>
      </c>
      <c r="M231" s="186" t="str">
        <f>Timetable!$B$8</f>
        <v>Guildford &amp; Godalming</v>
      </c>
      <c r="N231" s="174" t="str">
        <f>Timetable!$A$8</f>
        <v>G</v>
      </c>
      <c r="O231" s="174" t="str">
        <f>$Z$603</f>
        <v>Sophie Hawthorn</v>
      </c>
    </row>
    <row r="232" spans="1:15" x14ac:dyDescent="0.3">
      <c r="A232" s="20" t="s">
        <v>29</v>
      </c>
      <c r="B232" s="174" t="str">
        <f>$T$604</f>
        <v>KATIE WOODS</v>
      </c>
      <c r="C232" s="182">
        <v>1.8854166666666665E-3</v>
      </c>
      <c r="D232" s="27" t="s">
        <v>56</v>
      </c>
      <c r="E232" s="351">
        <f t="shared" si="62"/>
        <v>3</v>
      </c>
      <c r="F232" s="352" t="str">
        <f t="shared" si="61"/>
        <v/>
      </c>
      <c r="G232" s="351" t="str">
        <f t="shared" si="61"/>
        <v/>
      </c>
      <c r="H232" s="352" t="str">
        <f t="shared" si="61"/>
        <v/>
      </c>
      <c r="I232" s="351" t="str">
        <f t="shared" si="61"/>
        <v/>
      </c>
      <c r="J232" s="352" t="str">
        <f t="shared" si="61"/>
        <v/>
      </c>
      <c r="K232" s="213"/>
      <c r="L232" s="213">
        <v>3</v>
      </c>
      <c r="M232" s="186" t="str">
        <f>Timetable!$B$9</f>
        <v>Sutton &amp; District</v>
      </c>
      <c r="N232" s="174" t="str">
        <f>Timetable!$A$9</f>
        <v>S</v>
      </c>
      <c r="O232" s="174" t="str">
        <f>$AC$603</f>
        <v>Gracie Brough</v>
      </c>
    </row>
    <row r="233" spans="1:15" x14ac:dyDescent="0.3">
      <c r="A233" s="20" t="s">
        <v>30</v>
      </c>
      <c r="B233" s="174" t="str">
        <f>$AC$603</f>
        <v>Gracie Brough</v>
      </c>
      <c r="C233" s="182">
        <v>1.8865740740740742E-3</v>
      </c>
      <c r="D233" s="27" t="s">
        <v>45</v>
      </c>
      <c r="E233" s="351" t="str">
        <f t="shared" si="62"/>
        <v/>
      </c>
      <c r="F233" s="352" t="str">
        <f t="shared" si="61"/>
        <v/>
      </c>
      <c r="G233" s="351" t="str">
        <f t="shared" si="61"/>
        <v/>
      </c>
      <c r="H233" s="352">
        <f t="shared" si="61"/>
        <v>2</v>
      </c>
      <c r="I233" s="351" t="str">
        <f t="shared" si="61"/>
        <v/>
      </c>
      <c r="J233" s="352" t="str">
        <f t="shared" si="61"/>
        <v/>
      </c>
      <c r="K233" s="213"/>
      <c r="L233" s="213">
        <v>2</v>
      </c>
      <c r="M233" s="186" t="str">
        <f>Timetable!$B$10</f>
        <v>Hercules Wimbledon</v>
      </c>
      <c r="N233" s="174" t="str">
        <f>Timetable!$A$10</f>
        <v>H</v>
      </c>
      <c r="O233" s="174" t="str">
        <f>$AF$603</f>
        <v>Charlotte Gurney</v>
      </c>
    </row>
    <row r="234" spans="1:15" x14ac:dyDescent="0.3">
      <c r="A234" s="20" t="s">
        <v>31</v>
      </c>
      <c r="B234" s="27" t="s">
        <v>175</v>
      </c>
      <c r="C234" s="182"/>
      <c r="D234" s="27" t="s">
        <v>175</v>
      </c>
      <c r="E234" s="351" t="str">
        <f t="shared" si="62"/>
        <v/>
      </c>
      <c r="F234" s="352" t="str">
        <f t="shared" si="61"/>
        <v/>
      </c>
      <c r="G234" s="351" t="str">
        <f t="shared" si="61"/>
        <v/>
      </c>
      <c r="H234" s="352" t="str">
        <f t="shared" si="61"/>
        <v/>
      </c>
      <c r="I234" s="351" t="str">
        <f t="shared" si="61"/>
        <v/>
      </c>
      <c r="J234" s="352" t="str">
        <f t="shared" si="61"/>
        <v/>
      </c>
      <c r="K234" s="213">
        <f>21-SUM(E229:J234)</f>
        <v>1</v>
      </c>
      <c r="L234" s="213">
        <v>1</v>
      </c>
      <c r="M234" s="186" t="str">
        <f>Timetable!$B$11</f>
        <v>Dorking &amp; Mole Valley</v>
      </c>
      <c r="N234" s="174" t="str">
        <f>Timetable!$A$11</f>
        <v>D</v>
      </c>
      <c r="O234" s="174">
        <f>$AI$603</f>
        <v>0</v>
      </c>
    </row>
    <row r="235" spans="1:15" x14ac:dyDescent="0.3">
      <c r="A235" s="20"/>
      <c r="B235" s="407" t="s">
        <v>175</v>
      </c>
      <c r="C235" s="182"/>
      <c r="D235" s="27" t="s">
        <v>175</v>
      </c>
      <c r="E235" s="73"/>
      <c r="F235" s="73"/>
      <c r="G235" s="73"/>
      <c r="H235" s="73"/>
      <c r="I235" s="73"/>
      <c r="J235" s="73"/>
      <c r="M235" s="186"/>
      <c r="N235" s="174"/>
      <c r="O235" s="174"/>
    </row>
    <row r="236" spans="1:15" x14ac:dyDescent="0.3">
      <c r="A236" s="20" t="s">
        <v>32</v>
      </c>
      <c r="B236" s="174" t="str">
        <f>$Z$604</f>
        <v>Emily Easton</v>
      </c>
      <c r="C236" s="182">
        <v>1.7314814814814814E-3</v>
      </c>
      <c r="D236" s="27" t="s">
        <v>63</v>
      </c>
      <c r="E236" s="351" t="str">
        <f>IF($D236="","",IF(LEFT($D236,1)=E$2,$L236,""))</f>
        <v/>
      </c>
      <c r="F236" s="352" t="str">
        <f t="shared" ref="F236:J241" si="63">IF($D236="","",IF(LEFT($D236,1)=F$2,$L236,""))</f>
        <v/>
      </c>
      <c r="G236" s="351">
        <f t="shared" si="63"/>
        <v>6</v>
      </c>
      <c r="H236" s="352" t="str">
        <f t="shared" si="63"/>
        <v/>
      </c>
      <c r="I236" s="351" t="str">
        <f t="shared" si="63"/>
        <v/>
      </c>
      <c r="J236" s="352" t="str">
        <f t="shared" si="63"/>
        <v/>
      </c>
      <c r="K236" s="213"/>
      <c r="L236" s="213">
        <v>6</v>
      </c>
      <c r="M236" s="186" t="str">
        <f>Timetable!$B$6</f>
        <v>Epsom &amp; Ewell</v>
      </c>
      <c r="N236" s="174" t="str">
        <f>Timetable!$A$6&amp;Timetable!$A$6</f>
        <v>EE</v>
      </c>
      <c r="O236" s="174" t="str">
        <f>$T$604</f>
        <v>KATIE WOODS</v>
      </c>
    </row>
    <row r="237" spans="1:15" x14ac:dyDescent="0.3">
      <c r="A237" s="20" t="s">
        <v>33</v>
      </c>
      <c r="B237" s="174" t="str">
        <f>$W$604</f>
        <v xml:space="preserve">LILY ROSE BROWN </v>
      </c>
      <c r="C237" s="182">
        <v>1.8124999999999999E-3</v>
      </c>
      <c r="D237" s="27" t="s">
        <v>110</v>
      </c>
      <c r="E237" s="351" t="str">
        <f t="shared" ref="E237:E241" si="64">IF($D237="","",IF(LEFT($D237,1)=E$2,$L237,""))</f>
        <v/>
      </c>
      <c r="F237" s="352">
        <f t="shared" si="63"/>
        <v>5</v>
      </c>
      <c r="G237" s="351" t="str">
        <f t="shared" si="63"/>
        <v/>
      </c>
      <c r="H237" s="352" t="str">
        <f t="shared" si="63"/>
        <v/>
      </c>
      <c r="I237" s="351" t="str">
        <f t="shared" si="63"/>
        <v/>
      </c>
      <c r="J237" s="352" t="str">
        <f t="shared" si="63"/>
        <v/>
      </c>
      <c r="K237" s="213"/>
      <c r="L237" s="213">
        <v>5</v>
      </c>
      <c r="M237" s="186" t="str">
        <f>Timetable!$B$7</f>
        <v>Herne Hill Harriers</v>
      </c>
      <c r="N237" s="174" t="str">
        <f>Timetable!$A$7&amp;Timetable!$A$7</f>
        <v>ZZ</v>
      </c>
      <c r="O237" s="174" t="str">
        <f>$W$604</f>
        <v xml:space="preserve">LILY ROSE BROWN </v>
      </c>
    </row>
    <row r="238" spans="1:15" x14ac:dyDescent="0.3">
      <c r="A238" s="20" t="s">
        <v>34</v>
      </c>
      <c r="B238" s="174" t="str">
        <f>$AF$604</f>
        <v>Josie Hughes</v>
      </c>
      <c r="C238" s="182">
        <v>1.8634259259259261E-3</v>
      </c>
      <c r="D238" s="27" t="s">
        <v>211</v>
      </c>
      <c r="E238" s="351" t="str">
        <f t="shared" si="64"/>
        <v/>
      </c>
      <c r="F238" s="352" t="str">
        <f t="shared" si="63"/>
        <v/>
      </c>
      <c r="G238" s="351" t="str">
        <f t="shared" si="63"/>
        <v/>
      </c>
      <c r="H238" s="352" t="str">
        <f t="shared" si="63"/>
        <v/>
      </c>
      <c r="I238" s="351">
        <f t="shared" si="63"/>
        <v>4</v>
      </c>
      <c r="J238" s="352" t="str">
        <f t="shared" si="63"/>
        <v/>
      </c>
      <c r="K238" s="213"/>
      <c r="L238" s="213">
        <v>4</v>
      </c>
      <c r="M238" s="186" t="str">
        <f>Timetable!$B$8</f>
        <v>Guildford &amp; Godalming</v>
      </c>
      <c r="N238" s="174" t="str">
        <f>Timetable!$A$8&amp;Timetable!$A$8</f>
        <v>GG</v>
      </c>
      <c r="O238" s="174" t="str">
        <f>$Z$604</f>
        <v>Emily Easton</v>
      </c>
    </row>
    <row r="239" spans="1:15" x14ac:dyDescent="0.3">
      <c r="A239" s="20" t="s">
        <v>35</v>
      </c>
      <c r="B239" s="174" t="str">
        <f>$T$603</f>
        <v>ELIZA SMITH</v>
      </c>
      <c r="C239" s="182">
        <v>1.8993055555555553E-3</v>
      </c>
      <c r="D239" s="27" t="s">
        <v>47</v>
      </c>
      <c r="E239" s="351">
        <f t="shared" si="64"/>
        <v>3</v>
      </c>
      <c r="F239" s="352" t="str">
        <f t="shared" si="63"/>
        <v/>
      </c>
      <c r="G239" s="351" t="str">
        <f t="shared" si="63"/>
        <v/>
      </c>
      <c r="H239" s="352" t="str">
        <f t="shared" si="63"/>
        <v/>
      </c>
      <c r="I239" s="351" t="str">
        <f t="shared" si="63"/>
        <v/>
      </c>
      <c r="J239" s="352" t="str">
        <f t="shared" si="63"/>
        <v/>
      </c>
      <c r="K239" s="213"/>
      <c r="L239" s="213">
        <v>3</v>
      </c>
      <c r="M239" s="186" t="str">
        <f>Timetable!$B$9</f>
        <v>Sutton &amp; District</v>
      </c>
      <c r="N239" s="174" t="str">
        <f>Timetable!$A$9&amp;Timetable!$A$9</f>
        <v>SS</v>
      </c>
      <c r="O239" s="174" t="str">
        <f>$AC$604</f>
        <v>Tallulah France</v>
      </c>
    </row>
    <row r="240" spans="1:15" x14ac:dyDescent="0.3">
      <c r="A240" s="20" t="s">
        <v>36</v>
      </c>
      <c r="B240" s="174" t="str">
        <f>$AC$604</f>
        <v>Tallulah France</v>
      </c>
      <c r="C240" s="182">
        <v>2.204861111111111E-3</v>
      </c>
      <c r="D240" s="27" t="s">
        <v>66</v>
      </c>
      <c r="E240" s="351" t="str">
        <f t="shared" si="64"/>
        <v/>
      </c>
      <c r="F240" s="352" t="str">
        <f t="shared" si="63"/>
        <v/>
      </c>
      <c r="G240" s="351" t="str">
        <f t="shared" si="63"/>
        <v/>
      </c>
      <c r="H240" s="352">
        <f t="shared" si="63"/>
        <v>2</v>
      </c>
      <c r="I240" s="351" t="str">
        <f t="shared" si="63"/>
        <v/>
      </c>
      <c r="J240" s="352" t="str">
        <f t="shared" si="63"/>
        <v/>
      </c>
      <c r="K240" s="213"/>
      <c r="L240" s="213">
        <v>2</v>
      </c>
      <c r="M240" s="186" t="str">
        <f>Timetable!$B$10</f>
        <v>Hercules Wimbledon</v>
      </c>
      <c r="N240" s="174" t="str">
        <f>Timetable!$A$10&amp;Timetable!$A$10</f>
        <v>HH</v>
      </c>
      <c r="O240" s="174" t="str">
        <f>$AF$604</f>
        <v>Josie Hughes</v>
      </c>
    </row>
    <row r="241" spans="1:15" x14ac:dyDescent="0.3">
      <c r="A241" s="20" t="s">
        <v>37</v>
      </c>
      <c r="B241" s="27" t="s">
        <v>175</v>
      </c>
      <c r="C241" s="181"/>
      <c r="D241" s="27" t="s">
        <v>175</v>
      </c>
      <c r="E241" s="351" t="str">
        <f t="shared" si="64"/>
        <v/>
      </c>
      <c r="F241" s="352" t="str">
        <f t="shared" si="63"/>
        <v/>
      </c>
      <c r="G241" s="351" t="str">
        <f t="shared" si="63"/>
        <v/>
      </c>
      <c r="H241" s="352" t="str">
        <f t="shared" si="63"/>
        <v/>
      </c>
      <c r="I241" s="351" t="str">
        <f t="shared" si="63"/>
        <v/>
      </c>
      <c r="J241" s="352" t="str">
        <f t="shared" si="63"/>
        <v/>
      </c>
      <c r="K241" s="213">
        <f>21-SUM(E236:J241)</f>
        <v>1</v>
      </c>
      <c r="L241" s="213">
        <v>1</v>
      </c>
      <c r="M241" s="186" t="str">
        <f>Timetable!$B$11</f>
        <v>Dorking &amp; Mole Valley</v>
      </c>
      <c r="N241" s="174" t="str">
        <f>Timetable!$A$11&amp;Timetable!$A$11</f>
        <v>DD</v>
      </c>
      <c r="O241" s="174">
        <f>$AI$604</f>
        <v>0</v>
      </c>
    </row>
    <row r="242" spans="1:15" x14ac:dyDescent="0.3">
      <c r="B242" s="408" t="str">
        <f>Timetable!B42</f>
        <v>3.40         800M            U17</v>
      </c>
      <c r="C242" s="27"/>
      <c r="D242" s="27" t="s">
        <v>175</v>
      </c>
      <c r="E242" s="74"/>
      <c r="F242" s="74"/>
      <c r="G242" s="74"/>
      <c r="H242" s="74"/>
      <c r="I242" s="74"/>
      <c r="J242" s="74"/>
      <c r="M242" s="186"/>
      <c r="N242" s="174"/>
      <c r="O242" s="174"/>
    </row>
    <row r="243" spans="1:15" x14ac:dyDescent="0.3">
      <c r="A243" s="19" t="s">
        <v>26</v>
      </c>
      <c r="B243" s="174" t="str">
        <f>$U$603</f>
        <v>MATILDA LAIDLAW</v>
      </c>
      <c r="C243" s="182">
        <v>1.7395833333333332E-3</v>
      </c>
      <c r="D243" s="27" t="s">
        <v>47</v>
      </c>
      <c r="E243" s="351">
        <f>IF($D243="","",IF(LEFT($D243,1)=E$2,$L243,""))</f>
        <v>6</v>
      </c>
      <c r="F243" s="352" t="str">
        <f t="shared" ref="F243:J248" si="65">IF($D243="","",IF(LEFT($D243,1)=F$2,$L243,""))</f>
        <v/>
      </c>
      <c r="G243" s="351" t="str">
        <f t="shared" si="65"/>
        <v/>
      </c>
      <c r="H243" s="352" t="str">
        <f t="shared" si="65"/>
        <v/>
      </c>
      <c r="I243" s="351" t="str">
        <f t="shared" si="65"/>
        <v/>
      </c>
      <c r="J243" s="352" t="str">
        <f t="shared" si="65"/>
        <v/>
      </c>
      <c r="K243" s="213"/>
      <c r="L243" s="213">
        <v>6</v>
      </c>
      <c r="M243" s="186" t="str">
        <f>Timetable!$B$6</f>
        <v>Epsom &amp; Ewell</v>
      </c>
      <c r="N243" s="174" t="str">
        <f>Timetable!$A$6</f>
        <v>E</v>
      </c>
      <c r="O243" s="174" t="str">
        <f>$U$603</f>
        <v>MATILDA LAIDLAW</v>
      </c>
    </row>
    <row r="244" spans="1:15" x14ac:dyDescent="0.3">
      <c r="A244" s="20" t="s">
        <v>27</v>
      </c>
      <c r="B244" s="174" t="str">
        <f>$X$603</f>
        <v>Vivi Marshall</v>
      </c>
      <c r="C244" s="182">
        <v>1.7685185185185184E-3</v>
      </c>
      <c r="D244" s="27" t="s">
        <v>89</v>
      </c>
      <c r="E244" s="351" t="str">
        <f t="shared" ref="E244:E248" si="66">IF($D244="","",IF(LEFT($D244,1)=E$2,$L244,""))</f>
        <v/>
      </c>
      <c r="F244" s="352">
        <f t="shared" si="65"/>
        <v>5</v>
      </c>
      <c r="G244" s="351" t="str">
        <f t="shared" si="65"/>
        <v/>
      </c>
      <c r="H244" s="352" t="str">
        <f t="shared" si="65"/>
        <v/>
      </c>
      <c r="I244" s="351" t="str">
        <f t="shared" si="65"/>
        <v/>
      </c>
      <c r="J244" s="352" t="str">
        <f t="shared" si="65"/>
        <v/>
      </c>
      <c r="K244" s="213"/>
      <c r="L244" s="213">
        <v>5</v>
      </c>
      <c r="M244" s="186" t="str">
        <f>Timetable!$B$7</f>
        <v>Herne Hill Harriers</v>
      </c>
      <c r="N244" s="174" t="str">
        <f>Timetable!$A$7</f>
        <v>Z</v>
      </c>
      <c r="O244" s="174" t="str">
        <f>$X$603</f>
        <v>Vivi Marshall</v>
      </c>
    </row>
    <row r="245" spans="1:15" x14ac:dyDescent="0.3">
      <c r="A245" s="20" t="s">
        <v>28</v>
      </c>
      <c r="B245" s="174" t="str">
        <f>$AG$603</f>
        <v>Lottie Harvey</v>
      </c>
      <c r="C245" s="182">
        <v>1.8506944444444445E-3</v>
      </c>
      <c r="D245" s="27" t="s">
        <v>204</v>
      </c>
      <c r="E245" s="351" t="str">
        <f t="shared" si="66"/>
        <v/>
      </c>
      <c r="F245" s="352" t="str">
        <f t="shared" si="65"/>
        <v/>
      </c>
      <c r="G245" s="351" t="str">
        <f t="shared" si="65"/>
        <v/>
      </c>
      <c r="H245" s="352" t="str">
        <f t="shared" si="65"/>
        <v/>
      </c>
      <c r="I245" s="351">
        <f t="shared" si="65"/>
        <v>4</v>
      </c>
      <c r="J245" s="352" t="str">
        <f t="shared" si="65"/>
        <v/>
      </c>
      <c r="K245" s="213"/>
      <c r="L245" s="213">
        <v>4</v>
      </c>
      <c r="M245" s="186" t="str">
        <f>Timetable!$B$8</f>
        <v>Guildford &amp; Godalming</v>
      </c>
      <c r="N245" s="174" t="str">
        <f>Timetable!$A$8</f>
        <v>G</v>
      </c>
      <c r="O245" s="174">
        <f>$AA$603</f>
        <v>0</v>
      </c>
    </row>
    <row r="246" spans="1:15" x14ac:dyDescent="0.3">
      <c r="A246" s="20" t="s">
        <v>29</v>
      </c>
      <c r="B246" s="27" t="s">
        <v>175</v>
      </c>
      <c r="C246" s="182"/>
      <c r="D246" s="27" t="s">
        <v>175</v>
      </c>
      <c r="E246" s="351" t="str">
        <f t="shared" si="66"/>
        <v/>
      </c>
      <c r="F246" s="352" t="str">
        <f t="shared" si="65"/>
        <v/>
      </c>
      <c r="G246" s="351" t="str">
        <f t="shared" si="65"/>
        <v/>
      </c>
      <c r="H246" s="352" t="str">
        <f t="shared" si="65"/>
        <v/>
      </c>
      <c r="I246" s="351" t="str">
        <f t="shared" si="65"/>
        <v/>
      </c>
      <c r="J246" s="352" t="str">
        <f t="shared" si="65"/>
        <v/>
      </c>
      <c r="K246" s="213"/>
      <c r="L246" s="213">
        <v>3</v>
      </c>
      <c r="M246" s="186" t="str">
        <f>Timetable!$B$9</f>
        <v>Sutton &amp; District</v>
      </c>
      <c r="N246" s="174" t="str">
        <f>Timetable!$A$9</f>
        <v>S</v>
      </c>
      <c r="O246" s="174" t="str">
        <f>$AD$603</f>
        <v xml:space="preserve"> </v>
      </c>
    </row>
    <row r="247" spans="1:15" x14ac:dyDescent="0.3">
      <c r="A247" s="20" t="s">
        <v>30</v>
      </c>
      <c r="B247" s="27" t="s">
        <v>175</v>
      </c>
      <c r="C247" s="182"/>
      <c r="D247" s="27" t="s">
        <v>175</v>
      </c>
      <c r="E247" s="351" t="str">
        <f t="shared" si="66"/>
        <v/>
      </c>
      <c r="F247" s="352" t="str">
        <f t="shared" si="65"/>
        <v/>
      </c>
      <c r="G247" s="351" t="str">
        <f t="shared" si="65"/>
        <v/>
      </c>
      <c r="H247" s="352" t="str">
        <f t="shared" si="65"/>
        <v/>
      </c>
      <c r="I247" s="351" t="str">
        <f t="shared" si="65"/>
        <v/>
      </c>
      <c r="J247" s="352" t="str">
        <f t="shared" si="65"/>
        <v/>
      </c>
      <c r="K247" s="213"/>
      <c r="L247" s="213">
        <v>2</v>
      </c>
      <c r="M247" s="186" t="str">
        <f>Timetable!$B$10</f>
        <v>Hercules Wimbledon</v>
      </c>
      <c r="N247" s="174" t="str">
        <f>Timetable!$A$10</f>
        <v>H</v>
      </c>
      <c r="O247" s="174" t="str">
        <f>$AG$603</f>
        <v>Lottie Harvey</v>
      </c>
    </row>
    <row r="248" spans="1:15" x14ac:dyDescent="0.3">
      <c r="A248" s="20" t="s">
        <v>31</v>
      </c>
      <c r="B248" s="27" t="s">
        <v>175</v>
      </c>
      <c r="C248" s="182"/>
      <c r="D248" s="27" t="s">
        <v>175</v>
      </c>
      <c r="E248" s="351" t="str">
        <f t="shared" si="66"/>
        <v/>
      </c>
      <c r="F248" s="352" t="str">
        <f t="shared" si="65"/>
        <v/>
      </c>
      <c r="G248" s="351" t="str">
        <f t="shared" si="65"/>
        <v/>
      </c>
      <c r="H248" s="352" t="str">
        <f t="shared" si="65"/>
        <v/>
      </c>
      <c r="I248" s="351" t="str">
        <f t="shared" si="65"/>
        <v/>
      </c>
      <c r="J248" s="352" t="str">
        <f t="shared" si="65"/>
        <v/>
      </c>
      <c r="K248" s="213">
        <f>21-SUM(E243:J248)</f>
        <v>6</v>
      </c>
      <c r="L248" s="213">
        <v>1</v>
      </c>
      <c r="M248" s="186" t="str">
        <f>Timetable!$B$11</f>
        <v>Dorking &amp; Mole Valley</v>
      </c>
      <c r="N248" s="174" t="str">
        <f>Timetable!$A$11</f>
        <v>D</v>
      </c>
      <c r="O248" s="174">
        <f>$AJ$603</f>
        <v>0</v>
      </c>
    </row>
    <row r="249" spans="1:15" x14ac:dyDescent="0.3">
      <c r="A249" s="20"/>
      <c r="B249" s="407" t="s">
        <v>175</v>
      </c>
      <c r="C249" s="182"/>
      <c r="D249" s="27" t="s">
        <v>175</v>
      </c>
      <c r="E249" s="73"/>
      <c r="F249" s="73"/>
      <c r="G249" s="73"/>
      <c r="H249" s="73"/>
      <c r="I249" s="73"/>
      <c r="J249" s="73"/>
      <c r="M249" s="186"/>
      <c r="N249" s="174"/>
      <c r="O249" s="174"/>
    </row>
    <row r="250" spans="1:15" x14ac:dyDescent="0.3">
      <c r="A250" s="20" t="s">
        <v>32</v>
      </c>
      <c r="B250" s="174" t="str">
        <f>$AG$604</f>
        <v>Dillan Quinn</v>
      </c>
      <c r="C250" s="182">
        <v>1.8912037037037038E-3</v>
      </c>
      <c r="D250" s="27" t="s">
        <v>211</v>
      </c>
      <c r="E250" s="351" t="str">
        <f>IF($D250="","",IF(LEFT($D250,1)=E$2,$L250,""))</f>
        <v/>
      </c>
      <c r="F250" s="352" t="str">
        <f t="shared" ref="F250:J255" si="67">IF($D250="","",IF(LEFT($D250,1)=F$2,$L250,""))</f>
        <v/>
      </c>
      <c r="G250" s="351" t="str">
        <f t="shared" si="67"/>
        <v/>
      </c>
      <c r="H250" s="352" t="str">
        <f t="shared" si="67"/>
        <v/>
      </c>
      <c r="I250" s="351">
        <f t="shared" si="67"/>
        <v>6</v>
      </c>
      <c r="J250" s="352" t="str">
        <f t="shared" si="67"/>
        <v/>
      </c>
      <c r="K250" s="213"/>
      <c r="L250" s="213">
        <v>6</v>
      </c>
      <c r="M250" s="186" t="str">
        <f>Timetable!$B$6</f>
        <v>Epsom &amp; Ewell</v>
      </c>
      <c r="N250" s="174" t="str">
        <f>Timetable!$A$6&amp;Timetable!$A$6</f>
        <v>EE</v>
      </c>
      <c r="O250" s="174" t="str">
        <f>$U$604</f>
        <v>ROSE TAYLOR</v>
      </c>
    </row>
    <row r="251" spans="1:15" x14ac:dyDescent="0.3">
      <c r="A251" s="20" t="s">
        <v>33</v>
      </c>
      <c r="B251" s="27" t="s">
        <v>175</v>
      </c>
      <c r="C251" s="182">
        <v>1.931712962962963E-3</v>
      </c>
      <c r="D251" s="27" t="s">
        <v>110</v>
      </c>
      <c r="E251" s="351" t="str">
        <f t="shared" ref="E251:E255" si="68">IF($D251="","",IF(LEFT($D251,1)=E$2,$L251,""))</f>
        <v/>
      </c>
      <c r="F251" s="352">
        <f t="shared" si="67"/>
        <v>5</v>
      </c>
      <c r="G251" s="351" t="str">
        <f t="shared" si="67"/>
        <v/>
      </c>
      <c r="H251" s="352" t="str">
        <f t="shared" si="67"/>
        <v/>
      </c>
      <c r="I251" s="351" t="str">
        <f t="shared" si="67"/>
        <v/>
      </c>
      <c r="J251" s="352" t="str">
        <f t="shared" si="67"/>
        <v/>
      </c>
      <c r="K251" s="213"/>
      <c r="L251" s="213">
        <v>5</v>
      </c>
      <c r="M251" s="186" t="str">
        <f>Timetable!$B$7</f>
        <v>Herne Hill Harriers</v>
      </c>
      <c r="N251" s="174" t="str">
        <f>Timetable!$A$7&amp;Timetable!$A$7</f>
        <v>ZZ</v>
      </c>
      <c r="O251" s="174">
        <f>$X$604</f>
        <v>0</v>
      </c>
    </row>
    <row r="252" spans="1:15" x14ac:dyDescent="0.3">
      <c r="A252" s="20" t="s">
        <v>34</v>
      </c>
      <c r="B252" s="174" t="str">
        <f>$U$604</f>
        <v>ROSE TAYLOR</v>
      </c>
      <c r="C252" s="182">
        <v>2.023148148148148E-3</v>
      </c>
      <c r="D252" s="27" t="s">
        <v>56</v>
      </c>
      <c r="E252" s="351">
        <f t="shared" si="68"/>
        <v>4</v>
      </c>
      <c r="F252" s="352" t="str">
        <f t="shared" si="67"/>
        <v/>
      </c>
      <c r="G252" s="351" t="str">
        <f t="shared" si="67"/>
        <v/>
      </c>
      <c r="H252" s="352" t="str">
        <f t="shared" si="67"/>
        <v/>
      </c>
      <c r="I252" s="351" t="str">
        <f t="shared" si="67"/>
        <v/>
      </c>
      <c r="J252" s="352" t="str">
        <f t="shared" si="67"/>
        <v/>
      </c>
      <c r="K252" s="213"/>
      <c r="L252" s="213">
        <v>4</v>
      </c>
      <c r="M252" s="186" t="str">
        <f>Timetable!$B$8</f>
        <v>Guildford &amp; Godalming</v>
      </c>
      <c r="N252" s="174" t="str">
        <f>Timetable!$A$8&amp;Timetable!$A$8</f>
        <v>GG</v>
      </c>
      <c r="O252" s="174">
        <f>$AA$604</f>
        <v>0</v>
      </c>
    </row>
    <row r="253" spans="1:15" x14ac:dyDescent="0.3">
      <c r="A253" s="20" t="s">
        <v>35</v>
      </c>
      <c r="B253" s="27" t="s">
        <v>175</v>
      </c>
      <c r="C253" s="182"/>
      <c r="D253" s="27" t="s">
        <v>175</v>
      </c>
      <c r="E253" s="351" t="str">
        <f t="shared" si="68"/>
        <v/>
      </c>
      <c r="F253" s="352" t="str">
        <f t="shared" si="67"/>
        <v/>
      </c>
      <c r="G253" s="351" t="str">
        <f t="shared" si="67"/>
        <v/>
      </c>
      <c r="H253" s="352" t="str">
        <f t="shared" si="67"/>
        <v/>
      </c>
      <c r="I253" s="351" t="str">
        <f t="shared" si="67"/>
        <v/>
      </c>
      <c r="J253" s="352" t="str">
        <f t="shared" si="67"/>
        <v/>
      </c>
      <c r="K253" s="213"/>
      <c r="L253" s="213">
        <v>3</v>
      </c>
      <c r="M253" s="186" t="str">
        <f>Timetable!$B$9</f>
        <v>Sutton &amp; District</v>
      </c>
      <c r="N253" s="174" t="str">
        <f>Timetable!$A$9&amp;Timetable!$A$9</f>
        <v>SS</v>
      </c>
      <c r="O253" s="174" t="str">
        <f>$AD$604</f>
        <v xml:space="preserve"> </v>
      </c>
    </row>
    <row r="254" spans="1:15" x14ac:dyDescent="0.3">
      <c r="A254" s="20" t="s">
        <v>36</v>
      </c>
      <c r="B254" s="27" t="s">
        <v>175</v>
      </c>
      <c r="C254" s="182"/>
      <c r="D254" s="27" t="s">
        <v>175</v>
      </c>
      <c r="E254" s="351" t="str">
        <f t="shared" si="68"/>
        <v/>
      </c>
      <c r="F254" s="352" t="str">
        <f t="shared" si="67"/>
        <v/>
      </c>
      <c r="G254" s="351" t="str">
        <f t="shared" si="67"/>
        <v/>
      </c>
      <c r="H254" s="352" t="str">
        <f t="shared" si="67"/>
        <v/>
      </c>
      <c r="I254" s="351" t="str">
        <f t="shared" si="67"/>
        <v/>
      </c>
      <c r="J254" s="352" t="str">
        <f t="shared" si="67"/>
        <v/>
      </c>
      <c r="K254" s="213"/>
      <c r="L254" s="213">
        <v>2</v>
      </c>
      <c r="M254" s="186" t="str">
        <f>Timetable!$B$10</f>
        <v>Hercules Wimbledon</v>
      </c>
      <c r="N254" s="174" t="str">
        <f>Timetable!$A$10&amp;Timetable!$A$10</f>
        <v>HH</v>
      </c>
      <c r="O254" s="174" t="str">
        <f>$AG$604</f>
        <v>Dillan Quinn</v>
      </c>
    </row>
    <row r="255" spans="1:15" x14ac:dyDescent="0.3">
      <c r="A255" s="20" t="s">
        <v>37</v>
      </c>
      <c r="B255" s="27" t="s">
        <v>175</v>
      </c>
      <c r="C255" s="181"/>
      <c r="D255" s="27" t="s">
        <v>175</v>
      </c>
      <c r="E255" s="351" t="str">
        <f t="shared" si="68"/>
        <v/>
      </c>
      <c r="F255" s="352" t="str">
        <f t="shared" si="67"/>
        <v/>
      </c>
      <c r="G255" s="351" t="str">
        <f t="shared" si="67"/>
        <v/>
      </c>
      <c r="H255" s="352" t="str">
        <f t="shared" si="67"/>
        <v/>
      </c>
      <c r="I255" s="351" t="str">
        <f t="shared" si="67"/>
        <v/>
      </c>
      <c r="J255" s="352" t="str">
        <f t="shared" si="67"/>
        <v/>
      </c>
      <c r="K255" s="213">
        <f>21-SUM(E250:J255)</f>
        <v>6</v>
      </c>
      <c r="L255" s="213">
        <v>1</v>
      </c>
      <c r="M255" s="186" t="str">
        <f>Timetable!$B$11</f>
        <v>Dorking &amp; Mole Valley</v>
      </c>
      <c r="N255" s="174" t="str">
        <f>Timetable!$A$11&amp;Timetable!$A$11</f>
        <v>DD</v>
      </c>
      <c r="O255" s="174">
        <f>$AJ$604</f>
        <v>0</v>
      </c>
    </row>
    <row r="256" spans="1:15" x14ac:dyDescent="0.3">
      <c r="B256" s="408" t="str">
        <f>Timetable!B44</f>
        <v>4.10     4 X 100M       U13</v>
      </c>
      <c r="C256" s="27"/>
      <c r="D256" s="27" t="s">
        <v>175</v>
      </c>
      <c r="E256" s="74"/>
      <c r="F256" s="74"/>
      <c r="G256" s="74"/>
      <c r="H256" s="74"/>
      <c r="I256" s="74"/>
      <c r="J256" s="74"/>
      <c r="M256" s="186"/>
      <c r="N256" s="174"/>
      <c r="O256" s="174"/>
    </row>
    <row r="257" spans="1:17" x14ac:dyDescent="0.3">
      <c r="A257" s="19" t="s">
        <v>26</v>
      </c>
      <c r="B257" s="155" t="s">
        <v>175</v>
      </c>
      <c r="C257" s="181">
        <v>55.8</v>
      </c>
      <c r="D257" s="27" t="s">
        <v>48</v>
      </c>
      <c r="E257" s="351" t="str">
        <f>IF($D257="","",IF(LEFT($D257,1)=E$2,$L257,""))</f>
        <v/>
      </c>
      <c r="F257" s="352" t="str">
        <f t="shared" ref="F257:J262" si="69">IF($D257="","",IF(LEFT($D257,1)=F$2,$L257,""))</f>
        <v/>
      </c>
      <c r="G257" s="351">
        <f t="shared" si="69"/>
        <v>6</v>
      </c>
      <c r="H257" s="352" t="str">
        <f t="shared" si="69"/>
        <v/>
      </c>
      <c r="I257" s="351" t="str">
        <f t="shared" si="69"/>
        <v/>
      </c>
      <c r="J257" s="352" t="str">
        <f t="shared" si="69"/>
        <v/>
      </c>
      <c r="K257" s="213"/>
      <c r="L257" s="213">
        <v>6</v>
      </c>
      <c r="M257" s="186" t="str">
        <f>Timetable!$B$6</f>
        <v>Epsom &amp; Ewell</v>
      </c>
      <c r="N257" s="174" t="str">
        <f>Timetable!$A$6</f>
        <v>E</v>
      </c>
      <c r="O257" s="174" t="str">
        <f>$S$609</f>
        <v>1 X A TEAM</v>
      </c>
    </row>
    <row r="258" spans="1:17" x14ac:dyDescent="0.3">
      <c r="A258" s="20" t="s">
        <v>27</v>
      </c>
      <c r="B258" s="155" t="s">
        <v>175</v>
      </c>
      <c r="C258" s="181">
        <v>58</v>
      </c>
      <c r="D258" s="27" t="s">
        <v>89</v>
      </c>
      <c r="E258" s="351" t="str">
        <f t="shared" ref="E258:E262" si="70">IF($D258="","",IF(LEFT($D258,1)=E$2,$L258,""))</f>
        <v/>
      </c>
      <c r="F258" s="352">
        <f t="shared" si="69"/>
        <v>5</v>
      </c>
      <c r="G258" s="351" t="str">
        <f t="shared" si="69"/>
        <v/>
      </c>
      <c r="H258" s="352" t="str">
        <f t="shared" si="69"/>
        <v/>
      </c>
      <c r="I258" s="351" t="str">
        <f t="shared" si="69"/>
        <v/>
      </c>
      <c r="J258" s="352" t="str">
        <f t="shared" si="69"/>
        <v/>
      </c>
      <c r="K258" s="213"/>
      <c r="L258" s="213">
        <v>5</v>
      </c>
      <c r="M258" s="186" t="str">
        <f>Timetable!$B$7</f>
        <v>Herne Hill Harriers</v>
      </c>
      <c r="N258" s="174" t="str">
        <f>Timetable!$A$7</f>
        <v>Z</v>
      </c>
      <c r="O258" s="174">
        <f>$V$609</f>
        <v>0</v>
      </c>
    </row>
    <row r="259" spans="1:17" x14ac:dyDescent="0.3">
      <c r="A259" s="20" t="s">
        <v>28</v>
      </c>
      <c r="B259" s="155" t="s">
        <v>175</v>
      </c>
      <c r="C259" s="181">
        <v>59.4</v>
      </c>
      <c r="D259" s="27" t="s">
        <v>47</v>
      </c>
      <c r="E259" s="351">
        <f t="shared" si="70"/>
        <v>4</v>
      </c>
      <c r="F259" s="352" t="str">
        <f t="shared" si="69"/>
        <v/>
      </c>
      <c r="G259" s="351" t="str">
        <f t="shared" si="69"/>
        <v/>
      </c>
      <c r="H259" s="352" t="str">
        <f t="shared" si="69"/>
        <v/>
      </c>
      <c r="I259" s="351" t="str">
        <f t="shared" si="69"/>
        <v/>
      </c>
      <c r="J259" s="352" t="str">
        <f t="shared" si="69"/>
        <v/>
      </c>
      <c r="K259" s="213"/>
      <c r="L259" s="213">
        <v>4</v>
      </c>
      <c r="M259" s="186" t="str">
        <f>Timetable!$B$8</f>
        <v>Guildford &amp; Godalming</v>
      </c>
      <c r="N259" s="174" t="str">
        <f>Timetable!$A$8</f>
        <v>G</v>
      </c>
      <c r="O259" s="174" t="str">
        <f>$Y$609</f>
        <v>Alyssa Gillies, Emily Sherlock, Chloe Shipton, Holly Ryan</v>
      </c>
    </row>
    <row r="260" spans="1:17" x14ac:dyDescent="0.3">
      <c r="A260" s="20" t="s">
        <v>29</v>
      </c>
      <c r="B260" s="155" t="s">
        <v>175</v>
      </c>
      <c r="C260" s="181">
        <v>61.6</v>
      </c>
      <c r="D260" s="27" t="s">
        <v>204</v>
      </c>
      <c r="E260" s="351" t="str">
        <f t="shared" si="70"/>
        <v/>
      </c>
      <c r="F260" s="352" t="str">
        <f t="shared" si="69"/>
        <v/>
      </c>
      <c r="G260" s="351" t="str">
        <f t="shared" si="69"/>
        <v/>
      </c>
      <c r="H260" s="352" t="str">
        <f t="shared" si="69"/>
        <v/>
      </c>
      <c r="I260" s="351">
        <f t="shared" si="69"/>
        <v>3</v>
      </c>
      <c r="J260" s="352" t="str">
        <f t="shared" si="69"/>
        <v/>
      </c>
      <c r="K260" s="213"/>
      <c r="L260" s="213">
        <v>3</v>
      </c>
      <c r="M260" s="186" t="str">
        <f>Timetable!$B$9</f>
        <v>Sutton &amp; District</v>
      </c>
      <c r="N260" s="174" t="str">
        <f>Timetable!$A$9</f>
        <v>S</v>
      </c>
      <c r="O260" s="174" t="str">
        <f>$AB$609</f>
        <v>India Kaur, Harmonie Evans, Elisa Manna, Shritha Reddy Kommula</v>
      </c>
    </row>
    <row r="261" spans="1:17" x14ac:dyDescent="0.3">
      <c r="A261" s="20" t="s">
        <v>30</v>
      </c>
      <c r="B261" s="155" t="s">
        <v>175</v>
      </c>
      <c r="C261" s="181">
        <v>64.5</v>
      </c>
      <c r="D261" s="27" t="s">
        <v>45</v>
      </c>
      <c r="E261" s="351" t="str">
        <f t="shared" si="70"/>
        <v/>
      </c>
      <c r="F261" s="352" t="str">
        <f t="shared" si="69"/>
        <v/>
      </c>
      <c r="G261" s="351" t="str">
        <f t="shared" si="69"/>
        <v/>
      </c>
      <c r="H261" s="352">
        <f t="shared" si="69"/>
        <v>2</v>
      </c>
      <c r="I261" s="351" t="str">
        <f t="shared" si="69"/>
        <v/>
      </c>
      <c r="J261" s="352" t="str">
        <f t="shared" si="69"/>
        <v/>
      </c>
      <c r="K261" s="213"/>
      <c r="L261" s="213">
        <v>2</v>
      </c>
      <c r="M261" s="186" t="str">
        <f>Timetable!$B$10</f>
        <v>Hercules Wimbledon</v>
      </c>
      <c r="N261" s="174" t="str">
        <f>Timetable!$A$10</f>
        <v>H</v>
      </c>
      <c r="O261" s="174" t="str">
        <f>$AE$609</f>
        <v>Florence Foster, Marly Taylor, Enoki Calvert-Ansari, Iliana Turbin</v>
      </c>
    </row>
    <row r="262" spans="1:17" x14ac:dyDescent="0.3">
      <c r="A262" s="20" t="s">
        <v>31</v>
      </c>
      <c r="B262" s="155" t="s">
        <v>175</v>
      </c>
      <c r="C262" s="181"/>
      <c r="D262" s="27" t="s">
        <v>175</v>
      </c>
      <c r="E262" s="351" t="str">
        <f t="shared" si="70"/>
        <v/>
      </c>
      <c r="F262" s="352" t="str">
        <f t="shared" si="69"/>
        <v/>
      </c>
      <c r="G262" s="351" t="str">
        <f t="shared" si="69"/>
        <v/>
      </c>
      <c r="H262" s="352" t="str">
        <f t="shared" si="69"/>
        <v/>
      </c>
      <c r="I262" s="351" t="str">
        <f t="shared" si="69"/>
        <v/>
      </c>
      <c r="J262" s="352" t="str">
        <f t="shared" si="69"/>
        <v/>
      </c>
      <c r="K262" s="213">
        <f>21-SUM(E257:J262)</f>
        <v>1</v>
      </c>
      <c r="L262" s="213">
        <v>1</v>
      </c>
      <c r="M262" s="186" t="str">
        <f>Timetable!$B$11</f>
        <v>Dorking &amp; Mole Valley</v>
      </c>
      <c r="N262" s="174" t="str">
        <f>Timetable!$A$11</f>
        <v>D</v>
      </c>
      <c r="O262" s="174" t="str">
        <f>$AH$609</f>
        <v>u13a  4x100DMV</v>
      </c>
    </row>
    <row r="263" spans="1:17" x14ac:dyDescent="0.3">
      <c r="A263" s="20"/>
      <c r="B263" s="409" t="s">
        <v>175</v>
      </c>
      <c r="C263" s="27"/>
      <c r="D263" s="27" t="s">
        <v>175</v>
      </c>
      <c r="E263" s="73"/>
      <c r="F263" s="73"/>
      <c r="G263" s="73"/>
      <c r="H263" s="73"/>
      <c r="I263" s="73"/>
      <c r="J263" s="73"/>
      <c r="M263" s="186"/>
      <c r="N263" s="174"/>
      <c r="O263" s="174"/>
    </row>
    <row r="264" spans="1:17" x14ac:dyDescent="0.3">
      <c r="A264" s="20" t="s">
        <v>32</v>
      </c>
      <c r="B264" s="155" t="s">
        <v>175</v>
      </c>
      <c r="C264" s="181">
        <v>61.9</v>
      </c>
      <c r="D264" s="27" t="s">
        <v>63</v>
      </c>
      <c r="E264" s="351" t="str">
        <f>IF($D264="","",IF(LEFT($D264,1)=E$2,$L264,""))</f>
        <v/>
      </c>
      <c r="F264" s="352" t="str">
        <f t="shared" ref="F264:J269" si="71">IF($D264="","",IF(LEFT($D264,1)=F$2,$L264,""))</f>
        <v/>
      </c>
      <c r="G264" s="351">
        <f t="shared" si="71"/>
        <v>6</v>
      </c>
      <c r="H264" s="352" t="str">
        <f t="shared" si="71"/>
        <v/>
      </c>
      <c r="I264" s="351" t="str">
        <f t="shared" si="71"/>
        <v/>
      </c>
      <c r="J264" s="352" t="str">
        <f t="shared" si="71"/>
        <v/>
      </c>
      <c r="K264" s="213"/>
      <c r="L264" s="213">
        <v>6</v>
      </c>
      <c r="M264" s="186" t="str">
        <f>Timetable!$B$6</f>
        <v>Epsom &amp; Ewell</v>
      </c>
      <c r="N264" s="174" t="str">
        <f>Timetable!$A$6&amp;Timetable!$A$6</f>
        <v>EE</v>
      </c>
      <c r="O264" s="174" t="str">
        <f>$S$610</f>
        <v>1 X B TEAM</v>
      </c>
    </row>
    <row r="265" spans="1:17" x14ac:dyDescent="0.3">
      <c r="A265" s="20" t="s">
        <v>33</v>
      </c>
      <c r="B265" s="155" t="s">
        <v>175</v>
      </c>
      <c r="C265" s="181">
        <v>66.2</v>
      </c>
      <c r="D265" s="27" t="s">
        <v>56</v>
      </c>
      <c r="E265" s="351">
        <f t="shared" ref="E265:E269" si="72">IF($D265="","",IF(LEFT($D265,1)=E$2,$L265,""))</f>
        <v>5</v>
      </c>
      <c r="F265" s="352" t="str">
        <f t="shared" si="71"/>
        <v/>
      </c>
      <c r="G265" s="351" t="str">
        <f t="shared" si="71"/>
        <v/>
      </c>
      <c r="H265" s="352" t="str">
        <f t="shared" si="71"/>
        <v/>
      </c>
      <c r="I265" s="351" t="str">
        <f t="shared" si="71"/>
        <v/>
      </c>
      <c r="J265" s="352" t="str">
        <f t="shared" si="71"/>
        <v/>
      </c>
      <c r="K265" s="213"/>
      <c r="L265" s="213">
        <v>5</v>
      </c>
      <c r="M265" s="186" t="str">
        <f>Timetable!$B$7</f>
        <v>Herne Hill Harriers</v>
      </c>
      <c r="N265" s="174" t="str">
        <f>Timetable!$A$7&amp;Timetable!$A$7</f>
        <v>ZZ</v>
      </c>
      <c r="O265" s="174">
        <f>$V$610</f>
        <v>0</v>
      </c>
    </row>
    <row r="266" spans="1:17" x14ac:dyDescent="0.3">
      <c r="A266" s="20" t="s">
        <v>34</v>
      </c>
      <c r="B266" s="155" t="s">
        <v>175</v>
      </c>
      <c r="C266" s="181"/>
      <c r="D266" s="27" t="s">
        <v>175</v>
      </c>
      <c r="E266" s="351" t="str">
        <f t="shared" si="72"/>
        <v/>
      </c>
      <c r="F266" s="352" t="str">
        <f t="shared" si="71"/>
        <v/>
      </c>
      <c r="G266" s="351" t="str">
        <f t="shared" si="71"/>
        <v/>
      </c>
      <c r="H266" s="352" t="str">
        <f t="shared" si="71"/>
        <v/>
      </c>
      <c r="I266" s="351" t="str">
        <f t="shared" si="71"/>
        <v/>
      </c>
      <c r="J266" s="352" t="str">
        <f t="shared" si="71"/>
        <v/>
      </c>
      <c r="K266" s="213"/>
      <c r="L266" s="213">
        <v>4</v>
      </c>
      <c r="M266" s="186" t="str">
        <f>Timetable!$B$8</f>
        <v>Guildford &amp; Godalming</v>
      </c>
      <c r="N266" s="174" t="str">
        <f>Timetable!$A$8&amp;Timetable!$A$8</f>
        <v>GG</v>
      </c>
      <c r="O266" s="174" t="str">
        <f>$Y$610</f>
        <v xml:space="preserve">Emmie SHERWOOD WILLIAMS, Francesca WEAL, Jessica Gash,Jamie Simons </v>
      </c>
    </row>
    <row r="267" spans="1:17" x14ac:dyDescent="0.3">
      <c r="A267" s="20" t="s">
        <v>35</v>
      </c>
      <c r="B267" s="155" t="s">
        <v>175</v>
      </c>
      <c r="C267" s="181"/>
      <c r="D267" s="27" t="s">
        <v>175</v>
      </c>
      <c r="E267" s="351" t="str">
        <f t="shared" si="72"/>
        <v/>
      </c>
      <c r="F267" s="352" t="str">
        <f t="shared" si="71"/>
        <v/>
      </c>
      <c r="G267" s="351" t="str">
        <f t="shared" si="71"/>
        <v/>
      </c>
      <c r="H267" s="352" t="str">
        <f t="shared" si="71"/>
        <v/>
      </c>
      <c r="I267" s="351" t="str">
        <f t="shared" si="71"/>
        <v/>
      </c>
      <c r="J267" s="352" t="str">
        <f t="shared" si="71"/>
        <v/>
      </c>
      <c r="K267" s="213"/>
      <c r="L267" s="213">
        <v>3</v>
      </c>
      <c r="M267" s="186" t="str">
        <f>Timetable!$B$9</f>
        <v>Sutton &amp; District</v>
      </c>
      <c r="N267" s="174" t="str">
        <f>Timetable!$A$9&amp;Timetable!$A$9</f>
        <v>SS</v>
      </c>
      <c r="O267" s="174">
        <f>$AB$610</f>
        <v>0</v>
      </c>
    </row>
    <row r="268" spans="1:17" x14ac:dyDescent="0.3">
      <c r="A268" s="20" t="s">
        <v>36</v>
      </c>
      <c r="B268" s="155" t="s">
        <v>175</v>
      </c>
      <c r="C268" s="181"/>
      <c r="D268" s="27" t="s">
        <v>175</v>
      </c>
      <c r="E268" s="351" t="str">
        <f t="shared" si="72"/>
        <v/>
      </c>
      <c r="F268" s="352" t="str">
        <f t="shared" si="71"/>
        <v/>
      </c>
      <c r="G268" s="351" t="str">
        <f t="shared" si="71"/>
        <v/>
      </c>
      <c r="H268" s="352" t="str">
        <f t="shared" si="71"/>
        <v/>
      </c>
      <c r="I268" s="351" t="str">
        <f t="shared" si="71"/>
        <v/>
      </c>
      <c r="J268" s="352" t="str">
        <f t="shared" si="71"/>
        <v/>
      </c>
      <c r="K268" s="213"/>
      <c r="L268" s="213">
        <v>2</v>
      </c>
      <c r="M268" s="186" t="str">
        <f>Timetable!$B$10</f>
        <v>Hercules Wimbledon</v>
      </c>
      <c r="N268" s="174" t="str">
        <f>Timetable!$A$10&amp;Timetable!$A$10</f>
        <v>HH</v>
      </c>
      <c r="O268" s="174" t="str">
        <f>$AE$610</f>
        <v>Beatrice Eminson, Freia harper-Tee, Tilly Crome, Poppy Guest, Leah Poulson</v>
      </c>
    </row>
    <row r="269" spans="1:17" x14ac:dyDescent="0.3">
      <c r="A269" s="20" t="s">
        <v>37</v>
      </c>
      <c r="B269" s="155" t="s">
        <v>175</v>
      </c>
      <c r="C269" s="181"/>
      <c r="D269" s="27" t="s">
        <v>175</v>
      </c>
      <c r="E269" s="351" t="str">
        <f t="shared" si="72"/>
        <v/>
      </c>
      <c r="F269" s="352" t="str">
        <f t="shared" si="71"/>
        <v/>
      </c>
      <c r="G269" s="351" t="str">
        <f t="shared" si="71"/>
        <v/>
      </c>
      <c r="H269" s="352" t="str">
        <f t="shared" si="71"/>
        <v/>
      </c>
      <c r="I269" s="351" t="str">
        <f t="shared" si="71"/>
        <v/>
      </c>
      <c r="J269" s="352" t="str">
        <f t="shared" si="71"/>
        <v/>
      </c>
      <c r="K269" s="213">
        <f>21-SUM(E264:J269)</f>
        <v>10</v>
      </c>
      <c r="L269" s="213">
        <v>1</v>
      </c>
      <c r="M269" s="186" t="str">
        <f>Timetable!$B$11</f>
        <v>Dorking &amp; Mole Valley</v>
      </c>
      <c r="N269" s="174" t="str">
        <f>Timetable!$A$11&amp;Timetable!$A$11</f>
        <v>DD</v>
      </c>
      <c r="O269" s="174" t="str">
        <f>$AH$610</f>
        <v>u13b 4x100DMV</v>
      </c>
    </row>
    <row r="270" spans="1:17" x14ac:dyDescent="0.3">
      <c r="B270" s="408" t="str">
        <f>Timetable!B45</f>
        <v>4.25      4 X 100M       U15</v>
      </c>
      <c r="C270" s="27"/>
      <c r="D270" s="27" t="s">
        <v>175</v>
      </c>
      <c r="E270" s="74"/>
      <c r="F270" s="74"/>
      <c r="G270" s="74"/>
      <c r="H270" s="74"/>
      <c r="I270" s="74"/>
      <c r="J270" s="74"/>
      <c r="M270" s="186"/>
      <c r="N270" s="174"/>
      <c r="O270" s="174"/>
      <c r="P270" s="174"/>
      <c r="Q270" s="174"/>
    </row>
    <row r="271" spans="1:17" x14ac:dyDescent="0.3">
      <c r="A271" s="19" t="s">
        <v>26</v>
      </c>
      <c r="B271" s="155" t="s">
        <v>175</v>
      </c>
      <c r="C271" s="27">
        <v>53.2</v>
      </c>
      <c r="D271" s="27" t="s">
        <v>47</v>
      </c>
      <c r="E271" s="351">
        <f>IF($D271="","",IF(LEFT($D271,1)=E$2,$L271,""))</f>
        <v>6</v>
      </c>
      <c r="F271" s="352" t="str">
        <f t="shared" ref="F271:J276" si="73">IF($D271="","",IF(LEFT($D271,1)=F$2,$L271,""))</f>
        <v/>
      </c>
      <c r="G271" s="351" t="str">
        <f t="shared" si="73"/>
        <v/>
      </c>
      <c r="H271" s="352" t="str">
        <f t="shared" si="73"/>
        <v/>
      </c>
      <c r="I271" s="351" t="str">
        <f t="shared" si="73"/>
        <v/>
      </c>
      <c r="J271" s="352" t="str">
        <f t="shared" si="73"/>
        <v/>
      </c>
      <c r="K271" s="213"/>
      <c r="L271" s="213">
        <v>6</v>
      </c>
      <c r="M271" s="186" t="str">
        <f>Timetable!$B$6</f>
        <v>Epsom &amp; Ewell</v>
      </c>
      <c r="N271" s="174" t="str">
        <f>Timetable!$A$6</f>
        <v>E</v>
      </c>
      <c r="O271" s="174" t="str">
        <f>$T$609</f>
        <v>1 X A TEAM</v>
      </c>
    </row>
    <row r="272" spans="1:17" x14ac:dyDescent="0.3">
      <c r="A272" s="20" t="s">
        <v>27</v>
      </c>
      <c r="B272" s="155" t="s">
        <v>175</v>
      </c>
      <c r="C272" s="181">
        <v>54.2</v>
      </c>
      <c r="D272" s="27" t="s">
        <v>45</v>
      </c>
      <c r="E272" s="351" t="str">
        <f t="shared" ref="E272:E276" si="74">IF($D272="","",IF(LEFT($D272,1)=E$2,$L272,""))</f>
        <v/>
      </c>
      <c r="F272" s="352" t="str">
        <f t="shared" si="73"/>
        <v/>
      </c>
      <c r="G272" s="351" t="str">
        <f t="shared" si="73"/>
        <v/>
      </c>
      <c r="H272" s="352">
        <f t="shared" si="73"/>
        <v>5</v>
      </c>
      <c r="I272" s="351" t="str">
        <f t="shared" si="73"/>
        <v/>
      </c>
      <c r="J272" s="352" t="str">
        <f t="shared" si="73"/>
        <v/>
      </c>
      <c r="K272" s="213"/>
      <c r="L272" s="213">
        <v>5</v>
      </c>
      <c r="M272" s="186" t="str">
        <f>Timetable!$B$7</f>
        <v>Herne Hill Harriers</v>
      </c>
      <c r="N272" s="174" t="str">
        <f>Timetable!$A$7</f>
        <v>Z</v>
      </c>
      <c r="O272" s="174">
        <f>$W$609</f>
        <v>0</v>
      </c>
    </row>
    <row r="273" spans="1:15" x14ac:dyDescent="0.3">
      <c r="A273" s="20" t="s">
        <v>28</v>
      </c>
      <c r="B273" s="155" t="s">
        <v>175</v>
      </c>
      <c r="C273" s="27">
        <v>54.2</v>
      </c>
      <c r="D273" s="27" t="s">
        <v>89</v>
      </c>
      <c r="E273" s="351" t="str">
        <f t="shared" si="74"/>
        <v/>
      </c>
      <c r="F273" s="352">
        <f t="shared" si="73"/>
        <v>4</v>
      </c>
      <c r="G273" s="351" t="str">
        <f t="shared" si="73"/>
        <v/>
      </c>
      <c r="H273" s="352" t="str">
        <f t="shared" si="73"/>
        <v/>
      </c>
      <c r="I273" s="351" t="str">
        <f t="shared" si="73"/>
        <v/>
      </c>
      <c r="J273" s="352" t="str">
        <f t="shared" si="73"/>
        <v/>
      </c>
      <c r="K273" s="213"/>
      <c r="L273" s="213">
        <v>4</v>
      </c>
      <c r="M273" s="186" t="str">
        <f>Timetable!$B$8</f>
        <v>Guildford &amp; Godalming</v>
      </c>
      <c r="N273" s="174" t="str">
        <f>Timetable!$A$8</f>
        <v>G</v>
      </c>
      <c r="O273" s="174" t="str">
        <f>$Z$609</f>
        <v xml:space="preserve">Oliva Kraus, Elise Christian
Chloe Sherwood Williams,Sophie Hawthorn
</v>
      </c>
    </row>
    <row r="274" spans="1:15" x14ac:dyDescent="0.3">
      <c r="A274" s="20" t="s">
        <v>29</v>
      </c>
      <c r="B274" s="155" t="s">
        <v>175</v>
      </c>
      <c r="C274" s="27">
        <v>54.2</v>
      </c>
      <c r="D274" s="27" t="s">
        <v>48</v>
      </c>
      <c r="E274" s="351" t="str">
        <f t="shared" si="74"/>
        <v/>
      </c>
      <c r="F274" s="352" t="str">
        <f t="shared" si="73"/>
        <v/>
      </c>
      <c r="G274" s="351">
        <f t="shared" si="73"/>
        <v>3</v>
      </c>
      <c r="H274" s="352" t="str">
        <f t="shared" si="73"/>
        <v/>
      </c>
      <c r="I274" s="351" t="str">
        <f t="shared" si="73"/>
        <v/>
      </c>
      <c r="J274" s="352" t="str">
        <f t="shared" si="73"/>
        <v/>
      </c>
      <c r="K274" s="213"/>
      <c r="L274" s="213">
        <v>3</v>
      </c>
      <c r="M274" s="186" t="str">
        <f>Timetable!$B$9</f>
        <v>Sutton &amp; District</v>
      </c>
      <c r="N274" s="174" t="str">
        <f>Timetable!$A$9</f>
        <v>S</v>
      </c>
      <c r="O274" s="174" t="str">
        <f>$AC$609</f>
        <v>Ziona Ofori, Maia Ekoku, Anxhelika Selfollari ,Abigail Evans.</v>
      </c>
    </row>
    <row r="275" spans="1:15" x14ac:dyDescent="0.3">
      <c r="A275" s="20" t="s">
        <v>30</v>
      </c>
      <c r="B275" s="155" t="s">
        <v>175</v>
      </c>
      <c r="C275" s="27">
        <v>55.8</v>
      </c>
      <c r="D275" s="27" t="s">
        <v>204</v>
      </c>
      <c r="E275" s="351" t="str">
        <f t="shared" si="74"/>
        <v/>
      </c>
      <c r="F275" s="352" t="str">
        <f t="shared" si="73"/>
        <v/>
      </c>
      <c r="G275" s="351" t="str">
        <f t="shared" si="73"/>
        <v/>
      </c>
      <c r="H275" s="352" t="str">
        <f t="shared" si="73"/>
        <v/>
      </c>
      <c r="I275" s="351">
        <f t="shared" si="73"/>
        <v>2</v>
      </c>
      <c r="J275" s="352" t="str">
        <f t="shared" si="73"/>
        <v/>
      </c>
      <c r="K275" s="213"/>
      <c r="L275" s="213">
        <v>2</v>
      </c>
      <c r="M275" s="186" t="str">
        <f>Timetable!$B$10</f>
        <v>Hercules Wimbledon</v>
      </c>
      <c r="N275" s="174" t="str">
        <f>Timetable!$A$10</f>
        <v>H</v>
      </c>
      <c r="O275" s="174" t="str">
        <f>$AF$609</f>
        <v>Florence Freeman, Allegra Adams, Amelia Darnell, Ella Smithmier</v>
      </c>
    </row>
    <row r="276" spans="1:15" x14ac:dyDescent="0.3">
      <c r="A276" s="20" t="s">
        <v>31</v>
      </c>
      <c r="B276" s="155" t="s">
        <v>175</v>
      </c>
      <c r="C276" s="27"/>
      <c r="D276" s="27" t="s">
        <v>175</v>
      </c>
      <c r="E276" s="351" t="str">
        <f t="shared" si="74"/>
        <v/>
      </c>
      <c r="F276" s="352" t="str">
        <f t="shared" si="73"/>
        <v/>
      </c>
      <c r="G276" s="351" t="str">
        <f t="shared" si="73"/>
        <v/>
      </c>
      <c r="H276" s="352" t="str">
        <f t="shared" si="73"/>
        <v/>
      </c>
      <c r="I276" s="351" t="str">
        <f t="shared" si="73"/>
        <v/>
      </c>
      <c r="J276" s="352" t="str">
        <f t="shared" si="73"/>
        <v/>
      </c>
      <c r="K276" s="213">
        <f>21-SUM(E271:J276)</f>
        <v>1</v>
      </c>
      <c r="L276" s="213">
        <v>1</v>
      </c>
      <c r="M276" s="186" t="str">
        <f>Timetable!$B$11</f>
        <v>Dorking &amp; Mole Valley</v>
      </c>
      <c r="N276" s="174" t="str">
        <f>Timetable!$A$11</f>
        <v>D</v>
      </c>
      <c r="O276" s="174" t="str">
        <f>$AI$609</f>
        <v>u15a  4x100DMV</v>
      </c>
    </row>
    <row r="277" spans="1:15" x14ac:dyDescent="0.3">
      <c r="A277" s="20"/>
      <c r="B277" s="408" t="s">
        <v>175</v>
      </c>
      <c r="C277" s="27"/>
      <c r="D277" s="27" t="s">
        <v>175</v>
      </c>
      <c r="E277" s="73"/>
      <c r="F277" s="73"/>
      <c r="G277" s="73"/>
      <c r="H277" s="73"/>
      <c r="I277" s="73"/>
      <c r="J277" s="73"/>
      <c r="M277" s="186"/>
      <c r="N277" s="174"/>
      <c r="O277" s="174"/>
    </row>
    <row r="278" spans="1:15" x14ac:dyDescent="0.3">
      <c r="A278" s="20" t="s">
        <v>32</v>
      </c>
      <c r="B278" s="155" t="s">
        <v>175</v>
      </c>
      <c r="C278" s="27">
        <v>55.5</v>
      </c>
      <c r="D278" s="27" t="s">
        <v>211</v>
      </c>
      <c r="E278" s="351" t="str">
        <f>IF($D278="","",IF(LEFT($D278,1)=E$2,$L278,""))</f>
        <v/>
      </c>
      <c r="F278" s="352" t="str">
        <f t="shared" ref="F278:J283" si="75">IF($D278="","",IF(LEFT($D278,1)=F$2,$L278,""))</f>
        <v/>
      </c>
      <c r="G278" s="351" t="str">
        <f t="shared" si="75"/>
        <v/>
      </c>
      <c r="H278" s="352" t="str">
        <f t="shared" si="75"/>
        <v/>
      </c>
      <c r="I278" s="351">
        <f t="shared" si="75"/>
        <v>6</v>
      </c>
      <c r="J278" s="352" t="str">
        <f t="shared" si="75"/>
        <v/>
      </c>
      <c r="K278" s="213"/>
      <c r="L278" s="213">
        <v>6</v>
      </c>
      <c r="M278" s="186" t="str">
        <f>Timetable!$B$6</f>
        <v>Epsom &amp; Ewell</v>
      </c>
      <c r="N278" s="174" t="str">
        <f>Timetable!$A$6&amp;Timetable!$A$6</f>
        <v>EE</v>
      </c>
      <c r="O278" s="174" t="str">
        <f>$T$610</f>
        <v>1 X B TEAM</v>
      </c>
    </row>
    <row r="279" spans="1:15" x14ac:dyDescent="0.3">
      <c r="A279" s="20" t="s">
        <v>33</v>
      </c>
      <c r="B279" s="155" t="s">
        <v>175</v>
      </c>
      <c r="C279" s="27">
        <v>57.2</v>
      </c>
      <c r="D279" s="27" t="s">
        <v>66</v>
      </c>
      <c r="E279" s="351" t="str">
        <f t="shared" ref="E279:E283" si="76">IF($D279="","",IF(LEFT($D279,1)=E$2,$L279,""))</f>
        <v/>
      </c>
      <c r="F279" s="352" t="str">
        <f t="shared" si="75"/>
        <v/>
      </c>
      <c r="G279" s="351" t="str">
        <f t="shared" si="75"/>
        <v/>
      </c>
      <c r="H279" s="352">
        <f t="shared" si="75"/>
        <v>5</v>
      </c>
      <c r="I279" s="351" t="str">
        <f t="shared" si="75"/>
        <v/>
      </c>
      <c r="J279" s="352" t="str">
        <f t="shared" si="75"/>
        <v/>
      </c>
      <c r="K279" s="213"/>
      <c r="L279" s="213">
        <v>5</v>
      </c>
      <c r="M279" s="186" t="str">
        <f>Timetable!$B$7</f>
        <v>Herne Hill Harriers</v>
      </c>
      <c r="N279" s="174" t="str">
        <f>Timetable!$A$7&amp;Timetable!$A$7</f>
        <v>ZZ</v>
      </c>
      <c r="O279" s="174">
        <f>$W$610</f>
        <v>0</v>
      </c>
    </row>
    <row r="280" spans="1:15" x14ac:dyDescent="0.3">
      <c r="A280" s="20" t="s">
        <v>34</v>
      </c>
      <c r="B280" s="155" t="s">
        <v>175</v>
      </c>
      <c r="C280" s="27">
        <v>58.1</v>
      </c>
      <c r="D280" s="27" t="s">
        <v>56</v>
      </c>
      <c r="E280" s="351">
        <f t="shared" si="76"/>
        <v>4</v>
      </c>
      <c r="F280" s="352" t="str">
        <f t="shared" si="75"/>
        <v/>
      </c>
      <c r="G280" s="351" t="str">
        <f t="shared" si="75"/>
        <v/>
      </c>
      <c r="H280" s="352" t="str">
        <f t="shared" si="75"/>
        <v/>
      </c>
      <c r="I280" s="351" t="str">
        <f t="shared" si="75"/>
        <v/>
      </c>
      <c r="J280" s="352" t="str">
        <f t="shared" si="75"/>
        <v/>
      </c>
      <c r="K280" s="213"/>
      <c r="L280" s="213">
        <v>4</v>
      </c>
      <c r="M280" s="186" t="str">
        <f>Timetable!$B$8</f>
        <v>Guildford &amp; Godalming</v>
      </c>
      <c r="N280" s="174" t="str">
        <f>Timetable!$A$8&amp;Timetable!$A$8</f>
        <v>GG</v>
      </c>
      <c r="O280" s="174" t="str">
        <f>$Z$610</f>
        <v xml:space="preserve">
</v>
      </c>
    </row>
    <row r="281" spans="1:15" x14ac:dyDescent="0.3">
      <c r="A281" s="20" t="s">
        <v>35</v>
      </c>
      <c r="B281" s="155" t="s">
        <v>175</v>
      </c>
      <c r="C281" s="27"/>
      <c r="D281" s="27" t="s">
        <v>175</v>
      </c>
      <c r="E281" s="351" t="str">
        <f t="shared" si="76"/>
        <v/>
      </c>
      <c r="F281" s="352" t="str">
        <f t="shared" si="75"/>
        <v/>
      </c>
      <c r="G281" s="351" t="str">
        <f t="shared" si="75"/>
        <v/>
      </c>
      <c r="H281" s="352" t="str">
        <f t="shared" si="75"/>
        <v/>
      </c>
      <c r="I281" s="351" t="str">
        <f t="shared" si="75"/>
        <v/>
      </c>
      <c r="J281" s="352" t="str">
        <f t="shared" si="75"/>
        <v/>
      </c>
      <c r="K281" s="213"/>
      <c r="L281" s="213">
        <v>3</v>
      </c>
      <c r="M281" s="186" t="str">
        <f>Timetable!$B$9</f>
        <v>Sutton &amp; District</v>
      </c>
      <c r="N281" s="174" t="str">
        <f>Timetable!$A$9&amp;Timetable!$A$9</f>
        <v>SS</v>
      </c>
      <c r="O281" s="174" t="str">
        <f>$AC$610</f>
        <v>Sydney Hughes,Laura Manna ,Tianna Lamptey,Leona Birahinduka</v>
      </c>
    </row>
    <row r="282" spans="1:15" x14ac:dyDescent="0.3">
      <c r="A282" s="20" t="s">
        <v>36</v>
      </c>
      <c r="B282" s="155" t="s">
        <v>175</v>
      </c>
      <c r="C282" s="27"/>
      <c r="D282" s="27" t="s">
        <v>175</v>
      </c>
      <c r="E282" s="351" t="str">
        <f t="shared" si="76"/>
        <v/>
      </c>
      <c r="F282" s="352" t="str">
        <f t="shared" si="75"/>
        <v/>
      </c>
      <c r="G282" s="351" t="str">
        <f t="shared" si="75"/>
        <v/>
      </c>
      <c r="H282" s="352" t="str">
        <f t="shared" si="75"/>
        <v/>
      </c>
      <c r="I282" s="351" t="str">
        <f t="shared" si="75"/>
        <v/>
      </c>
      <c r="J282" s="352" t="str">
        <f t="shared" si="75"/>
        <v/>
      </c>
      <c r="K282" s="213"/>
      <c r="L282" s="213">
        <v>2</v>
      </c>
      <c r="M282" s="186" t="str">
        <f>Timetable!$B$10</f>
        <v>Hercules Wimbledon</v>
      </c>
      <c r="N282" s="174" t="str">
        <f>Timetable!$A$10&amp;Timetable!$A$10</f>
        <v>HH</v>
      </c>
      <c r="O282" s="174" t="str">
        <f>$AF$610</f>
        <v>Isabella Harrison, Charlotte Gurney, Neva Jansen, Vivienne Jonczyk</v>
      </c>
    </row>
    <row r="283" spans="1:15" x14ac:dyDescent="0.3">
      <c r="A283" s="20" t="s">
        <v>37</v>
      </c>
      <c r="B283" s="155" t="s">
        <v>175</v>
      </c>
      <c r="C283" s="27"/>
      <c r="D283" s="27" t="s">
        <v>175</v>
      </c>
      <c r="E283" s="351" t="str">
        <f t="shared" si="76"/>
        <v/>
      </c>
      <c r="F283" s="352" t="str">
        <f t="shared" si="75"/>
        <v/>
      </c>
      <c r="G283" s="351" t="str">
        <f t="shared" si="75"/>
        <v/>
      </c>
      <c r="H283" s="352" t="str">
        <f t="shared" si="75"/>
        <v/>
      </c>
      <c r="I283" s="351" t="str">
        <f t="shared" si="75"/>
        <v/>
      </c>
      <c r="J283" s="352" t="str">
        <f t="shared" si="75"/>
        <v/>
      </c>
      <c r="K283" s="213">
        <f>21-SUM(E278:J283)</f>
        <v>6</v>
      </c>
      <c r="L283" s="213">
        <v>1</v>
      </c>
      <c r="M283" s="186" t="str">
        <f>Timetable!$B$11</f>
        <v>Dorking &amp; Mole Valley</v>
      </c>
      <c r="N283" s="174" t="str">
        <f>Timetable!$A$11&amp;Timetable!$A$11</f>
        <v>DD</v>
      </c>
      <c r="O283" s="174" t="str">
        <f>$AI$610</f>
        <v>u15b 4x100DMV</v>
      </c>
    </row>
    <row r="284" spans="1:15" x14ac:dyDescent="0.3">
      <c r="A284" s="21"/>
      <c r="B284" s="408" t="str">
        <f>Timetable!B46</f>
        <v>4.40     4 X 100M       U17</v>
      </c>
      <c r="C284" s="27"/>
      <c r="D284" s="27" t="s">
        <v>175</v>
      </c>
      <c r="E284" s="73"/>
      <c r="F284" s="73"/>
      <c r="G284" s="73"/>
      <c r="H284" s="73"/>
      <c r="I284" s="73"/>
      <c r="J284" s="73"/>
      <c r="M284" s="186"/>
      <c r="N284" s="174"/>
      <c r="O284" s="174"/>
    </row>
    <row r="285" spans="1:15" x14ac:dyDescent="0.3">
      <c r="A285" s="19" t="s">
        <v>26</v>
      </c>
      <c r="B285" s="155" t="s">
        <v>175</v>
      </c>
      <c r="C285" s="27">
        <v>53.8</v>
      </c>
      <c r="D285" s="27" t="s">
        <v>47</v>
      </c>
      <c r="E285" s="351">
        <f>IF($D285="","",IF(LEFT($D285,1)=E$2,$L285,""))</f>
        <v>6</v>
      </c>
      <c r="F285" s="352" t="str">
        <f t="shared" ref="F285:J290" si="77">IF($D285="","",IF(LEFT($D285,1)=F$2,$L285,""))</f>
        <v/>
      </c>
      <c r="G285" s="351" t="str">
        <f t="shared" si="77"/>
        <v/>
      </c>
      <c r="H285" s="352" t="str">
        <f t="shared" si="77"/>
        <v/>
      </c>
      <c r="I285" s="351" t="str">
        <f t="shared" si="77"/>
        <v/>
      </c>
      <c r="J285" s="352" t="str">
        <f t="shared" si="77"/>
        <v/>
      </c>
      <c r="K285" s="213"/>
      <c r="L285" s="213">
        <v>6</v>
      </c>
      <c r="M285" s="186" t="str">
        <f>Timetable!$B$6</f>
        <v>Epsom &amp; Ewell</v>
      </c>
      <c r="N285" s="174" t="str">
        <f>Timetable!$A$6</f>
        <v>E</v>
      </c>
      <c r="O285" s="174" t="str">
        <f>$U$609</f>
        <v>1 X A TEAM</v>
      </c>
    </row>
    <row r="286" spans="1:15" x14ac:dyDescent="0.3">
      <c r="A286" s="20" t="s">
        <v>27</v>
      </c>
      <c r="B286" s="155" t="s">
        <v>175</v>
      </c>
      <c r="C286" s="27"/>
      <c r="D286" s="27" t="s">
        <v>175</v>
      </c>
      <c r="E286" s="351" t="str">
        <f t="shared" ref="E286:E290" si="78">IF($D286="","",IF(LEFT($D286,1)=E$2,$L286,""))</f>
        <v/>
      </c>
      <c r="F286" s="352" t="str">
        <f t="shared" si="77"/>
        <v/>
      </c>
      <c r="G286" s="351" t="str">
        <f t="shared" si="77"/>
        <v/>
      </c>
      <c r="H286" s="352" t="str">
        <f t="shared" si="77"/>
        <v/>
      </c>
      <c r="I286" s="351" t="str">
        <f t="shared" si="77"/>
        <v/>
      </c>
      <c r="J286" s="352" t="str">
        <f t="shared" si="77"/>
        <v/>
      </c>
      <c r="K286" s="213"/>
      <c r="L286" s="213">
        <v>5</v>
      </c>
      <c r="M286" s="186" t="str">
        <f>Timetable!$B$7</f>
        <v>Herne Hill Harriers</v>
      </c>
      <c r="N286" s="174" t="str">
        <f>Timetable!$A$7</f>
        <v>Z</v>
      </c>
      <c r="O286" s="174">
        <f>$X$609</f>
        <v>0</v>
      </c>
    </row>
    <row r="287" spans="1:15" x14ac:dyDescent="0.3">
      <c r="A287" s="20" t="s">
        <v>28</v>
      </c>
      <c r="B287" s="155" t="s">
        <v>175</v>
      </c>
      <c r="C287" s="27"/>
      <c r="D287" s="27" t="s">
        <v>175</v>
      </c>
      <c r="E287" s="351" t="str">
        <f t="shared" si="78"/>
        <v/>
      </c>
      <c r="F287" s="352" t="str">
        <f t="shared" si="77"/>
        <v/>
      </c>
      <c r="G287" s="351" t="str">
        <f t="shared" si="77"/>
        <v/>
      </c>
      <c r="H287" s="352" t="str">
        <f t="shared" si="77"/>
        <v/>
      </c>
      <c r="I287" s="351" t="str">
        <f t="shared" si="77"/>
        <v/>
      </c>
      <c r="J287" s="352" t="str">
        <f t="shared" si="77"/>
        <v/>
      </c>
      <c r="K287" s="213"/>
      <c r="L287" s="213">
        <v>4</v>
      </c>
      <c r="M287" s="186" t="str">
        <f>Timetable!$B$8</f>
        <v>Guildford &amp; Godalming</v>
      </c>
      <c r="N287" s="174" t="str">
        <f>Timetable!$A$8</f>
        <v>G</v>
      </c>
      <c r="O287" s="174" t="str">
        <f>$AA$609</f>
        <v>Emily Hawthorn</v>
      </c>
    </row>
    <row r="288" spans="1:15" x14ac:dyDescent="0.3">
      <c r="A288" s="20" t="s">
        <v>29</v>
      </c>
      <c r="B288" s="155" t="s">
        <v>175</v>
      </c>
      <c r="C288" s="27"/>
      <c r="D288" s="27" t="s">
        <v>175</v>
      </c>
      <c r="E288" s="351" t="str">
        <f t="shared" si="78"/>
        <v/>
      </c>
      <c r="F288" s="352" t="str">
        <f t="shared" si="77"/>
        <v/>
      </c>
      <c r="G288" s="351" t="str">
        <f t="shared" si="77"/>
        <v/>
      </c>
      <c r="H288" s="352" t="str">
        <f t="shared" si="77"/>
        <v/>
      </c>
      <c r="I288" s="351" t="str">
        <f t="shared" si="77"/>
        <v/>
      </c>
      <c r="J288" s="352" t="str">
        <f t="shared" si="77"/>
        <v/>
      </c>
      <c r="K288" s="213"/>
      <c r="L288" s="213">
        <v>3</v>
      </c>
      <c r="M288" s="186" t="str">
        <f>Timetable!$B$9</f>
        <v>Sutton &amp; District</v>
      </c>
      <c r="N288" s="174" t="str">
        <f>Timetable!$A$9</f>
        <v>S</v>
      </c>
      <c r="O288" s="174" t="str">
        <f>$AD$609</f>
        <v>Calla Lazou, Patricia Troche , Amber Bloomfield, Sophie Ajuka</v>
      </c>
    </row>
    <row r="289" spans="1:15" x14ac:dyDescent="0.3">
      <c r="A289" s="20" t="s">
        <v>30</v>
      </c>
      <c r="B289" s="155" t="s">
        <v>175</v>
      </c>
      <c r="C289" s="27"/>
      <c r="D289" s="27" t="s">
        <v>175</v>
      </c>
      <c r="E289" s="351" t="str">
        <f t="shared" si="78"/>
        <v/>
      </c>
      <c r="F289" s="352" t="str">
        <f t="shared" si="77"/>
        <v/>
      </c>
      <c r="G289" s="351" t="str">
        <f t="shared" si="77"/>
        <v/>
      </c>
      <c r="H289" s="352" t="str">
        <f t="shared" si="77"/>
        <v/>
      </c>
      <c r="I289" s="351" t="str">
        <f t="shared" si="77"/>
        <v/>
      </c>
      <c r="J289" s="352" t="str">
        <f t="shared" si="77"/>
        <v/>
      </c>
      <c r="K289" s="213"/>
      <c r="L289" s="213">
        <v>2</v>
      </c>
      <c r="M289" s="186" t="str">
        <f>Timetable!$B$10</f>
        <v>Hercules Wimbledon</v>
      </c>
      <c r="N289" s="174" t="str">
        <f>Timetable!$A$10</f>
        <v>H</v>
      </c>
      <c r="O289" s="174" t="str">
        <f>$AG$609</f>
        <v>Nyah Nicholson-Salako, Imana Remedios, Lottie Harvey, Mabel-Rose Scales</v>
      </c>
    </row>
    <row r="290" spans="1:15" x14ac:dyDescent="0.3">
      <c r="A290" s="20" t="s">
        <v>31</v>
      </c>
      <c r="B290" s="155" t="s">
        <v>175</v>
      </c>
      <c r="C290" s="27"/>
      <c r="D290" s="27" t="s">
        <v>175</v>
      </c>
      <c r="E290" s="351" t="str">
        <f t="shared" si="78"/>
        <v/>
      </c>
      <c r="F290" s="352" t="str">
        <f t="shared" si="77"/>
        <v/>
      </c>
      <c r="G290" s="351" t="str">
        <f t="shared" si="77"/>
        <v/>
      </c>
      <c r="H290" s="352" t="str">
        <f t="shared" si="77"/>
        <v/>
      </c>
      <c r="I290" s="351" t="str">
        <f t="shared" si="77"/>
        <v/>
      </c>
      <c r="J290" s="352" t="str">
        <f t="shared" si="77"/>
        <v/>
      </c>
      <c r="K290" s="213">
        <f>21-SUM(E285:J290)</f>
        <v>15</v>
      </c>
      <c r="L290" s="213">
        <v>1</v>
      </c>
      <c r="M290" s="186" t="str">
        <f>Timetable!$B$11</f>
        <v>Dorking &amp; Mole Valley</v>
      </c>
      <c r="N290" s="174" t="str">
        <f>Timetable!$A$11</f>
        <v>D</v>
      </c>
      <c r="O290" s="174" t="str">
        <f>$AJ$609</f>
        <v>u17a  4x100DMV</v>
      </c>
    </row>
    <row r="291" spans="1:15" x14ac:dyDescent="0.3">
      <c r="A291" s="21"/>
      <c r="B291" s="21" t="s">
        <v>199</v>
      </c>
      <c r="C291" s="27"/>
      <c r="D291" s="27" t="s">
        <v>175</v>
      </c>
      <c r="E291" s="73"/>
      <c r="F291" s="73"/>
      <c r="G291" s="73"/>
      <c r="H291" s="73"/>
      <c r="I291" s="73"/>
      <c r="J291" s="73"/>
      <c r="M291" s="186"/>
      <c r="N291" s="174"/>
      <c r="O291" s="174"/>
    </row>
    <row r="292" spans="1:15" x14ac:dyDescent="0.3">
      <c r="A292" s="20" t="s">
        <v>32</v>
      </c>
      <c r="B292" s="157" t="s">
        <v>175</v>
      </c>
      <c r="C292" s="157"/>
      <c r="D292" s="27" t="s">
        <v>175</v>
      </c>
      <c r="E292" s="158"/>
      <c r="F292" s="158"/>
      <c r="G292" s="158"/>
      <c r="H292" s="158"/>
      <c r="I292" s="158"/>
      <c r="J292" s="158"/>
      <c r="K292" s="213"/>
      <c r="L292" s="213"/>
      <c r="M292" s="186" t="str">
        <f>Timetable!$B$6</f>
        <v>Epsom &amp; Ewell</v>
      </c>
      <c r="N292" s="174" t="str">
        <f>Timetable!$A$6&amp;Timetable!$A$6</f>
        <v>EE</v>
      </c>
      <c r="O292" s="174" t="str">
        <f>$U$610</f>
        <v>this is for the Finals only</v>
      </c>
    </row>
    <row r="293" spans="1:15" x14ac:dyDescent="0.3">
      <c r="A293" s="20" t="s">
        <v>33</v>
      </c>
      <c r="B293" s="157" t="s">
        <v>175</v>
      </c>
      <c r="C293" s="157"/>
      <c r="D293" s="27" t="s">
        <v>175</v>
      </c>
      <c r="E293" s="158"/>
      <c r="F293" s="158"/>
      <c r="G293" s="158"/>
      <c r="H293" s="158"/>
      <c r="I293" s="158"/>
      <c r="J293" s="158"/>
      <c r="K293" s="213"/>
      <c r="L293" s="213"/>
      <c r="M293" s="186" t="str">
        <f>Timetable!$B$7</f>
        <v>Herne Hill Harriers</v>
      </c>
      <c r="N293" s="174" t="str">
        <f>Timetable!$A$7&amp;Timetable!$A$7</f>
        <v>ZZ</v>
      </c>
      <c r="O293" s="174" t="str">
        <f>$X$610</f>
        <v>U17 B relay Finals only.</v>
      </c>
    </row>
    <row r="294" spans="1:15" x14ac:dyDescent="0.3">
      <c r="A294" s="20" t="s">
        <v>34</v>
      </c>
      <c r="B294" s="157" t="s">
        <v>175</v>
      </c>
      <c r="C294" s="157"/>
      <c r="D294" s="27" t="s">
        <v>175</v>
      </c>
      <c r="E294" s="158"/>
      <c r="F294" s="158"/>
      <c r="G294" s="158"/>
      <c r="H294" s="158"/>
      <c r="I294" s="158"/>
      <c r="J294" s="158"/>
      <c r="K294" s="213"/>
      <c r="L294" s="213"/>
      <c r="M294" s="186" t="str">
        <f>Timetable!$B$8</f>
        <v>Guildford &amp; Godalming</v>
      </c>
      <c r="N294" s="174" t="str">
        <f>Timetable!$A$8&amp;Timetable!$A$8</f>
        <v>GG</v>
      </c>
      <c r="O294" s="174" t="str">
        <f>$AA$610</f>
        <v>U17 B relay Finals only.</v>
      </c>
    </row>
    <row r="295" spans="1:15" x14ac:dyDescent="0.3">
      <c r="A295" s="20" t="s">
        <v>35</v>
      </c>
      <c r="B295" s="157" t="s">
        <v>175</v>
      </c>
      <c r="C295" s="157"/>
      <c r="D295" s="27" t="s">
        <v>175</v>
      </c>
      <c r="E295" s="158"/>
      <c r="F295" s="158"/>
      <c r="G295" s="158"/>
      <c r="H295" s="158"/>
      <c r="I295" s="158"/>
      <c r="J295" s="158"/>
      <c r="K295" s="213"/>
      <c r="L295" s="213"/>
      <c r="M295" s="186" t="str">
        <f>Timetable!$B$9</f>
        <v>Sutton &amp; District</v>
      </c>
      <c r="N295" s="174" t="str">
        <f>Timetable!$A$9&amp;Timetable!$A$9</f>
        <v>SS</v>
      </c>
      <c r="O295" s="174" t="str">
        <f>$AD$610</f>
        <v>U17 B relay Finals only.</v>
      </c>
    </row>
    <row r="296" spans="1:15" x14ac:dyDescent="0.3">
      <c r="A296" s="20" t="s">
        <v>36</v>
      </c>
      <c r="B296" s="157" t="s">
        <v>175</v>
      </c>
      <c r="C296" s="157"/>
      <c r="D296" s="27" t="s">
        <v>175</v>
      </c>
      <c r="E296" s="158"/>
      <c r="F296" s="158"/>
      <c r="G296" s="158"/>
      <c r="H296" s="158"/>
      <c r="I296" s="158"/>
      <c r="J296" s="158"/>
      <c r="K296" s="213"/>
      <c r="L296" s="213"/>
      <c r="M296" s="186" t="str">
        <f>Timetable!$B$10</f>
        <v>Hercules Wimbledon</v>
      </c>
      <c r="N296" s="174" t="str">
        <f>Timetable!$A$10&amp;Timetable!$A$10</f>
        <v>HH</v>
      </c>
      <c r="O296" s="174" t="str">
        <f>$AG$610</f>
        <v>U17 B relay Finals only.</v>
      </c>
    </row>
    <row r="297" spans="1:15" x14ac:dyDescent="0.3">
      <c r="A297" s="20" t="s">
        <v>37</v>
      </c>
      <c r="B297" s="157" t="s">
        <v>175</v>
      </c>
      <c r="C297" s="157"/>
      <c r="D297" s="27" t="s">
        <v>175</v>
      </c>
      <c r="E297" s="158"/>
      <c r="F297" s="158"/>
      <c r="G297" s="158"/>
      <c r="H297" s="158"/>
      <c r="I297" s="158"/>
      <c r="J297" s="158"/>
      <c r="K297" s="213"/>
      <c r="L297" s="213"/>
      <c r="M297" s="186" t="str">
        <f>Timetable!$B$11</f>
        <v>Dorking &amp; Mole Valley</v>
      </c>
      <c r="N297" s="174" t="str">
        <f>Timetable!$A$11&amp;Timetable!$A$11</f>
        <v>DD</v>
      </c>
      <c r="O297" s="174" t="str">
        <f>$AJ$610</f>
        <v>u17b 4x100DMV</v>
      </c>
    </row>
    <row r="298" spans="1:15" x14ac:dyDescent="0.3">
      <c r="B298" s="63" t="s">
        <v>42</v>
      </c>
      <c r="C298" s="27"/>
      <c r="D298" s="27" t="s">
        <v>175</v>
      </c>
      <c r="E298" s="74"/>
      <c r="F298" s="74"/>
      <c r="G298" s="74"/>
      <c r="H298" s="74"/>
      <c r="I298" s="74"/>
      <c r="J298" s="74"/>
      <c r="K298" s="213"/>
      <c r="L298" s="213"/>
      <c r="M298" s="186"/>
      <c r="N298" s="174"/>
      <c r="O298" s="174"/>
    </row>
    <row r="299" spans="1:15" x14ac:dyDescent="0.3">
      <c r="C299" s="27"/>
      <c r="D299" s="27" t="s">
        <v>175</v>
      </c>
      <c r="E299" s="74"/>
      <c r="F299" s="74"/>
      <c r="G299" s="74"/>
      <c r="H299" s="74"/>
      <c r="I299" s="74"/>
      <c r="J299" s="74"/>
      <c r="K299" s="213"/>
      <c r="L299" s="213"/>
      <c r="M299" s="186"/>
      <c r="N299" s="174"/>
      <c r="O299" s="174"/>
    </row>
    <row r="300" spans="1:15" x14ac:dyDescent="0.3">
      <c r="A300" s="18"/>
      <c r="B300" s="408" t="str">
        <f>Timetable!E15</f>
        <v>11.15  HAMMER  U15</v>
      </c>
      <c r="C300" s="18"/>
      <c r="D300" s="196" t="s">
        <v>175</v>
      </c>
      <c r="E300" s="74"/>
      <c r="F300" s="74"/>
      <c r="G300" s="74"/>
      <c r="H300" s="74"/>
      <c r="I300" s="74"/>
      <c r="J300" s="74"/>
      <c r="K300" s="213"/>
      <c r="L300" s="213"/>
      <c r="M300" s="186"/>
      <c r="N300" s="174"/>
      <c r="O300" s="174"/>
    </row>
    <row r="301" spans="1:15" x14ac:dyDescent="0.3">
      <c r="A301" s="18" t="s">
        <v>26</v>
      </c>
      <c r="B301" s="174" t="str">
        <f>$AF$622</f>
        <v>Neva jansen</v>
      </c>
      <c r="C301" s="183">
        <v>17.100000000000001</v>
      </c>
      <c r="D301" s="196" t="s">
        <v>204</v>
      </c>
      <c r="E301" s="351" t="str">
        <f>IF($D301="","",IF(LEFT($D301,1)=E$2,$L301,""))</f>
        <v/>
      </c>
      <c r="F301" s="30" t="str">
        <f t="shared" ref="F301:J316" si="79">IF($D301="","",IF(LEFT($D301,1)=F$2,$L301,""))</f>
        <v/>
      </c>
      <c r="G301" s="351" t="str">
        <f t="shared" si="79"/>
        <v/>
      </c>
      <c r="H301" s="30" t="str">
        <f t="shared" si="79"/>
        <v/>
      </c>
      <c r="I301" s="351">
        <f t="shared" si="79"/>
        <v>6</v>
      </c>
      <c r="J301" s="30" t="str">
        <f t="shared" si="79"/>
        <v/>
      </c>
      <c r="K301" s="213"/>
      <c r="L301" s="213">
        <v>6</v>
      </c>
      <c r="M301" s="186" t="str">
        <f>Timetable!$B$6</f>
        <v>Epsom &amp; Ewell</v>
      </c>
      <c r="N301" s="174" t="str">
        <f>Timetable!$A$6</f>
        <v>E</v>
      </c>
      <c r="O301" s="174" t="str">
        <f>$T$622</f>
        <v>MIA WATSON</v>
      </c>
    </row>
    <row r="302" spans="1:15" x14ac:dyDescent="0.3">
      <c r="A302" s="18" t="s">
        <v>27</v>
      </c>
      <c r="B302" s="174" t="str">
        <f>$T$623</f>
        <v>EMILY PEARSON</v>
      </c>
      <c r="C302" s="183">
        <v>14.65</v>
      </c>
      <c r="D302" s="196" t="s">
        <v>56</v>
      </c>
      <c r="E302" s="351">
        <f t="shared" ref="E302:E306" si="80">IF($D302="","",IF(LEFT($D302,1)=E$2,$L302,""))</f>
        <v>5</v>
      </c>
      <c r="F302" s="30" t="str">
        <f t="shared" si="79"/>
        <v/>
      </c>
      <c r="G302" s="351" t="str">
        <f t="shared" si="79"/>
        <v/>
      </c>
      <c r="H302" s="30" t="str">
        <f t="shared" si="79"/>
        <v/>
      </c>
      <c r="I302" s="351" t="str">
        <f t="shared" si="79"/>
        <v/>
      </c>
      <c r="J302" s="30" t="str">
        <f t="shared" si="79"/>
        <v/>
      </c>
      <c r="K302" s="213"/>
      <c r="L302" s="213">
        <v>5</v>
      </c>
      <c r="M302" s="186" t="str">
        <f>Timetable!$B$7</f>
        <v>Herne Hill Harriers</v>
      </c>
      <c r="N302" s="174" t="str">
        <f>Timetable!$A$7</f>
        <v>Z</v>
      </c>
      <c r="O302" s="174" t="str">
        <f>$W$622</f>
        <v>TALIAH FLEARY</v>
      </c>
    </row>
    <row r="303" spans="1:15" x14ac:dyDescent="0.3">
      <c r="A303" s="18" t="s">
        <v>28</v>
      </c>
      <c r="B303" s="174" t="str">
        <f>$W$622</f>
        <v>TALIAH FLEARY</v>
      </c>
      <c r="C303" s="183">
        <v>7.82</v>
      </c>
      <c r="D303" s="196" t="s">
        <v>89</v>
      </c>
      <c r="E303" s="351" t="str">
        <f t="shared" si="80"/>
        <v/>
      </c>
      <c r="F303" s="30">
        <f t="shared" si="79"/>
        <v>4</v>
      </c>
      <c r="G303" s="351" t="str">
        <f t="shared" si="79"/>
        <v/>
      </c>
      <c r="H303" s="30" t="str">
        <f t="shared" si="79"/>
        <v/>
      </c>
      <c r="I303" s="351" t="str">
        <f t="shared" si="79"/>
        <v/>
      </c>
      <c r="J303" s="30" t="str">
        <f t="shared" si="79"/>
        <v/>
      </c>
      <c r="K303" s="213"/>
      <c r="L303" s="213">
        <v>4</v>
      </c>
      <c r="M303" s="186" t="str">
        <f>Timetable!$B$8</f>
        <v>Guildford &amp; Godalming</v>
      </c>
      <c r="N303" s="174" t="str">
        <f>Timetable!$A$8</f>
        <v>G</v>
      </c>
      <c r="O303" s="174">
        <f>$Z$622</f>
        <v>0</v>
      </c>
    </row>
    <row r="304" spans="1:15" x14ac:dyDescent="0.3">
      <c r="A304" s="18" t="s">
        <v>29</v>
      </c>
      <c r="B304" s="29" t="s">
        <v>175</v>
      </c>
      <c r="C304" s="183"/>
      <c r="D304" s="196" t="s">
        <v>175</v>
      </c>
      <c r="E304" s="351" t="str">
        <f t="shared" si="80"/>
        <v/>
      </c>
      <c r="F304" s="30" t="str">
        <f t="shared" si="79"/>
        <v/>
      </c>
      <c r="G304" s="351" t="str">
        <f t="shared" si="79"/>
        <v/>
      </c>
      <c r="H304" s="30" t="str">
        <f t="shared" si="79"/>
        <v/>
      </c>
      <c r="I304" s="351" t="str">
        <f t="shared" si="79"/>
        <v/>
      </c>
      <c r="J304" s="30" t="str">
        <f t="shared" si="79"/>
        <v/>
      </c>
      <c r="K304" s="213"/>
      <c r="L304" s="213">
        <v>3</v>
      </c>
      <c r="M304" s="186" t="str">
        <f>Timetable!$B$9</f>
        <v>Sutton &amp; District</v>
      </c>
      <c r="N304" s="174" t="str">
        <f>Timetable!$A$9</f>
        <v>S</v>
      </c>
      <c r="O304" s="174">
        <f>$AC$622</f>
        <v>0</v>
      </c>
    </row>
    <row r="305" spans="1:15" x14ac:dyDescent="0.3">
      <c r="A305" s="18" t="s">
        <v>30</v>
      </c>
      <c r="B305" s="29" t="s">
        <v>175</v>
      </c>
      <c r="C305" s="183"/>
      <c r="D305" s="196" t="s">
        <v>175</v>
      </c>
      <c r="E305" s="351" t="str">
        <f t="shared" si="80"/>
        <v/>
      </c>
      <c r="F305" s="30" t="str">
        <f t="shared" si="79"/>
        <v/>
      </c>
      <c r="G305" s="351" t="str">
        <f t="shared" si="79"/>
        <v/>
      </c>
      <c r="H305" s="30" t="str">
        <f t="shared" si="79"/>
        <v/>
      </c>
      <c r="I305" s="351" t="str">
        <f t="shared" si="79"/>
        <v/>
      </c>
      <c r="J305" s="30" t="str">
        <f t="shared" si="79"/>
        <v/>
      </c>
      <c r="K305" s="213"/>
      <c r="L305" s="213">
        <v>2</v>
      </c>
      <c r="M305" s="186" t="str">
        <f>Timetable!$B$10</f>
        <v>Hercules Wimbledon</v>
      </c>
      <c r="N305" s="174" t="str">
        <f>Timetable!$A$10</f>
        <v>H</v>
      </c>
      <c r="O305" s="174" t="str">
        <f>$AF$622</f>
        <v>Neva jansen</v>
      </c>
    </row>
    <row r="306" spans="1:15" x14ac:dyDescent="0.3">
      <c r="A306" s="18" t="s">
        <v>31</v>
      </c>
      <c r="B306" s="29" t="s">
        <v>175</v>
      </c>
      <c r="C306" s="183"/>
      <c r="D306" s="196" t="s">
        <v>175</v>
      </c>
      <c r="E306" s="351" t="str">
        <f t="shared" si="80"/>
        <v/>
      </c>
      <c r="F306" s="30" t="str">
        <f t="shared" si="79"/>
        <v/>
      </c>
      <c r="G306" s="351" t="str">
        <f t="shared" si="79"/>
        <v/>
      </c>
      <c r="H306" s="30" t="str">
        <f t="shared" si="79"/>
        <v/>
      </c>
      <c r="I306" s="351" t="str">
        <f t="shared" si="79"/>
        <v/>
      </c>
      <c r="J306" s="30" t="str">
        <f t="shared" si="79"/>
        <v/>
      </c>
      <c r="K306" s="213">
        <f>21-SUM(E301:J306)</f>
        <v>6</v>
      </c>
      <c r="L306" s="213">
        <v>1</v>
      </c>
      <c r="M306" s="186" t="str">
        <f>Timetable!$B$11</f>
        <v>Dorking &amp; Mole Valley</v>
      </c>
      <c r="N306" s="174" t="str">
        <f>Timetable!$A$11</f>
        <v>D</v>
      </c>
      <c r="O306" s="174" t="str">
        <f>$AI$622</f>
        <v>u15a Ham DMV</v>
      </c>
    </row>
    <row r="307" spans="1:15" x14ac:dyDescent="0.3">
      <c r="A307" s="18"/>
      <c r="B307" s="410" t="s">
        <v>175</v>
      </c>
      <c r="C307" s="29"/>
      <c r="D307" s="196" t="s">
        <v>175</v>
      </c>
      <c r="E307" s="73"/>
      <c r="F307" s="73"/>
      <c r="G307" s="73"/>
      <c r="H307" s="73"/>
      <c r="I307" s="73"/>
      <c r="J307" s="73"/>
      <c r="K307" s="213"/>
      <c r="M307" s="186"/>
      <c r="N307" s="174"/>
      <c r="O307" s="174"/>
    </row>
    <row r="308" spans="1:15" x14ac:dyDescent="0.3">
      <c r="A308" s="18" t="s">
        <v>32</v>
      </c>
      <c r="B308" s="174" t="str">
        <f>$AF$623</f>
        <v>Visne Bariman</v>
      </c>
      <c r="C308" s="183">
        <v>16.690000000000001</v>
      </c>
      <c r="D308" s="196" t="s">
        <v>211</v>
      </c>
      <c r="E308" s="351" t="str">
        <f>IF($D308="","",IF(LEFT($D308,1)=E$2,$L308,""))</f>
        <v/>
      </c>
      <c r="F308" s="353" t="str">
        <f t="shared" si="79"/>
        <v/>
      </c>
      <c r="G308" s="351" t="str">
        <f t="shared" si="79"/>
        <v/>
      </c>
      <c r="H308" s="353" t="str">
        <f t="shared" si="79"/>
        <v/>
      </c>
      <c r="I308" s="351">
        <f t="shared" si="79"/>
        <v>6</v>
      </c>
      <c r="J308" s="353" t="str">
        <f t="shared" si="79"/>
        <v/>
      </c>
      <c r="K308" s="213"/>
      <c r="L308" s="213">
        <v>6</v>
      </c>
      <c r="M308" s="186" t="str">
        <f>Timetable!$B$6</f>
        <v>Epsom &amp; Ewell</v>
      </c>
      <c r="N308" s="174" t="str">
        <f>Timetable!$A$6&amp;Timetable!$A$6</f>
        <v>EE</v>
      </c>
      <c r="O308" s="174" t="str">
        <f>$T$623</f>
        <v>EMILY PEARSON</v>
      </c>
    </row>
    <row r="309" spans="1:15" x14ac:dyDescent="0.3">
      <c r="A309" s="18" t="s">
        <v>33</v>
      </c>
      <c r="B309" s="174" t="str">
        <f>$T$622</f>
        <v>MIA WATSON</v>
      </c>
      <c r="C309" s="183">
        <v>11.99</v>
      </c>
      <c r="D309" s="196" t="s">
        <v>47</v>
      </c>
      <c r="E309" s="351">
        <f t="shared" ref="E309:E313" si="81">IF($D309="","",IF(LEFT($D309,1)=E$2,$L309,""))</f>
        <v>5</v>
      </c>
      <c r="F309" s="353" t="str">
        <f t="shared" si="79"/>
        <v/>
      </c>
      <c r="G309" s="351" t="str">
        <f t="shared" si="79"/>
        <v/>
      </c>
      <c r="H309" s="353" t="str">
        <f t="shared" si="79"/>
        <v/>
      </c>
      <c r="I309" s="351" t="str">
        <f t="shared" si="79"/>
        <v/>
      </c>
      <c r="J309" s="353" t="str">
        <f t="shared" si="79"/>
        <v/>
      </c>
      <c r="K309" s="213"/>
      <c r="L309" s="213">
        <v>5</v>
      </c>
      <c r="M309" s="186" t="str">
        <f>Timetable!$B$7</f>
        <v>Herne Hill Harriers</v>
      </c>
      <c r="N309" s="174" t="str">
        <f>Timetable!$A$7&amp;Timetable!$A$7</f>
        <v>ZZ</v>
      </c>
      <c r="O309" s="174">
        <f>$W$623</f>
        <v>0</v>
      </c>
    </row>
    <row r="310" spans="1:15" x14ac:dyDescent="0.3">
      <c r="A310" s="18" t="s">
        <v>34</v>
      </c>
      <c r="B310" s="29" t="s">
        <v>175</v>
      </c>
      <c r="C310" s="183"/>
      <c r="D310" s="196" t="s">
        <v>175</v>
      </c>
      <c r="E310" s="351" t="str">
        <f t="shared" si="81"/>
        <v/>
      </c>
      <c r="F310" s="353" t="str">
        <f t="shared" si="79"/>
        <v/>
      </c>
      <c r="G310" s="351" t="str">
        <f t="shared" si="79"/>
        <v/>
      </c>
      <c r="H310" s="353" t="str">
        <f t="shared" si="79"/>
        <v/>
      </c>
      <c r="I310" s="351" t="str">
        <f t="shared" si="79"/>
        <v/>
      </c>
      <c r="J310" s="353" t="str">
        <f t="shared" si="79"/>
        <v/>
      </c>
      <c r="K310" s="213"/>
      <c r="L310" s="213">
        <v>4</v>
      </c>
      <c r="M310" s="186" t="str">
        <f>Timetable!$B$8</f>
        <v>Guildford &amp; Godalming</v>
      </c>
      <c r="N310" s="174" t="str">
        <f>Timetable!$A$8&amp;Timetable!$A$8</f>
        <v>GG</v>
      </c>
      <c r="O310" s="174">
        <f>$Z$623</f>
        <v>0</v>
      </c>
    </row>
    <row r="311" spans="1:15" x14ac:dyDescent="0.3">
      <c r="A311" s="18" t="s">
        <v>35</v>
      </c>
      <c r="B311" s="29" t="s">
        <v>175</v>
      </c>
      <c r="C311" s="183"/>
      <c r="D311" s="196" t="s">
        <v>175</v>
      </c>
      <c r="E311" s="351" t="str">
        <f t="shared" si="81"/>
        <v/>
      </c>
      <c r="F311" s="353" t="str">
        <f t="shared" si="79"/>
        <v/>
      </c>
      <c r="G311" s="351" t="str">
        <f t="shared" si="79"/>
        <v/>
      </c>
      <c r="H311" s="353" t="str">
        <f t="shared" si="79"/>
        <v/>
      </c>
      <c r="I311" s="351" t="str">
        <f t="shared" si="79"/>
        <v/>
      </c>
      <c r="J311" s="353" t="str">
        <f t="shared" si="79"/>
        <v/>
      </c>
      <c r="K311" s="213"/>
      <c r="L311" s="213">
        <v>3</v>
      </c>
      <c r="M311" s="186" t="str">
        <f>Timetable!$B$9</f>
        <v>Sutton &amp; District</v>
      </c>
      <c r="N311" s="174" t="str">
        <f>Timetable!$A$9&amp;Timetable!$A$9</f>
        <v>SS</v>
      </c>
      <c r="O311" s="174">
        <f>$AC$623</f>
        <v>0</v>
      </c>
    </row>
    <row r="312" spans="1:15" x14ac:dyDescent="0.3">
      <c r="A312" s="18" t="s">
        <v>36</v>
      </c>
      <c r="B312" s="29" t="s">
        <v>175</v>
      </c>
      <c r="C312" s="183"/>
      <c r="D312" s="196" t="s">
        <v>175</v>
      </c>
      <c r="E312" s="351" t="str">
        <f t="shared" si="81"/>
        <v/>
      </c>
      <c r="F312" s="353" t="str">
        <f t="shared" si="79"/>
        <v/>
      </c>
      <c r="G312" s="351" t="str">
        <f t="shared" si="79"/>
        <v/>
      </c>
      <c r="H312" s="353" t="str">
        <f t="shared" si="79"/>
        <v/>
      </c>
      <c r="I312" s="351" t="str">
        <f t="shared" si="79"/>
        <v/>
      </c>
      <c r="J312" s="353" t="str">
        <f t="shared" si="79"/>
        <v/>
      </c>
      <c r="K312" s="213"/>
      <c r="L312" s="213">
        <v>2</v>
      </c>
      <c r="M312" s="186" t="str">
        <f>Timetable!$B$10</f>
        <v>Hercules Wimbledon</v>
      </c>
      <c r="N312" s="174" t="str">
        <f>Timetable!$A$10&amp;Timetable!$A$10</f>
        <v>HH</v>
      </c>
      <c r="O312" s="174" t="str">
        <f>$AF$623</f>
        <v>Visne Bariman</v>
      </c>
    </row>
    <row r="313" spans="1:15" x14ac:dyDescent="0.3">
      <c r="A313" s="18" t="s">
        <v>37</v>
      </c>
      <c r="B313" s="29" t="s">
        <v>175</v>
      </c>
      <c r="C313" s="183"/>
      <c r="D313" s="196" t="s">
        <v>175</v>
      </c>
      <c r="E313" s="351" t="str">
        <f t="shared" si="81"/>
        <v/>
      </c>
      <c r="F313" s="353" t="str">
        <f t="shared" si="79"/>
        <v/>
      </c>
      <c r="G313" s="351" t="str">
        <f t="shared" si="79"/>
        <v/>
      </c>
      <c r="H313" s="353" t="str">
        <f t="shared" si="79"/>
        <v/>
      </c>
      <c r="I313" s="351" t="str">
        <f t="shared" si="79"/>
        <v/>
      </c>
      <c r="J313" s="353" t="str">
        <f t="shared" si="79"/>
        <v/>
      </c>
      <c r="K313" s="213">
        <f>21-SUM(E308:J313)</f>
        <v>10</v>
      </c>
      <c r="L313" s="213">
        <v>1</v>
      </c>
      <c r="M313" s="186" t="str">
        <f>Timetable!$B$11</f>
        <v>Dorking &amp; Mole Valley</v>
      </c>
      <c r="N313" s="174" t="str">
        <f>Timetable!$A$11&amp;Timetable!$A$11</f>
        <v>DD</v>
      </c>
      <c r="O313" s="174" t="str">
        <f>$AI$623</f>
        <v>u15b Ham DMV</v>
      </c>
    </row>
    <row r="314" spans="1:15" x14ac:dyDescent="0.3">
      <c r="A314" s="18"/>
      <c r="B314" s="408" t="str">
        <f>Timetable!E16</f>
        <v>11.15  HAMMER  U17</v>
      </c>
      <c r="C314" s="29"/>
      <c r="D314" s="196" t="s">
        <v>175</v>
      </c>
      <c r="E314" s="74"/>
      <c r="F314" s="74"/>
      <c r="G314" s="74"/>
      <c r="H314" s="74"/>
      <c r="I314" s="74"/>
      <c r="J314" s="74"/>
      <c r="K314" s="213"/>
      <c r="L314" s="213"/>
      <c r="M314" s="186"/>
      <c r="N314" s="174"/>
      <c r="O314" s="174"/>
    </row>
    <row r="315" spans="1:15" x14ac:dyDescent="0.3">
      <c r="A315" s="18" t="s">
        <v>26</v>
      </c>
      <c r="B315" s="174" t="str">
        <f>$U$622</f>
        <v>SOPHIE GLENCROSS</v>
      </c>
      <c r="C315" s="29">
        <v>10.220000000000001</v>
      </c>
      <c r="D315" s="196" t="s">
        <v>47</v>
      </c>
      <c r="E315" s="351">
        <f>IF($D315="","",IF(LEFT($D315,1)=E$2,$L315,""))</f>
        <v>6</v>
      </c>
      <c r="F315" s="353" t="str">
        <f t="shared" si="79"/>
        <v/>
      </c>
      <c r="G315" s="351" t="str">
        <f t="shared" si="79"/>
        <v/>
      </c>
      <c r="H315" s="353" t="str">
        <f t="shared" si="79"/>
        <v/>
      </c>
      <c r="I315" s="351" t="str">
        <f t="shared" si="79"/>
        <v/>
      </c>
      <c r="J315" s="353" t="str">
        <f t="shared" si="79"/>
        <v/>
      </c>
      <c r="K315" s="213"/>
      <c r="L315" s="213">
        <v>6</v>
      </c>
      <c r="M315" s="186" t="str">
        <f>Timetable!$B$6</f>
        <v>Epsom &amp; Ewell</v>
      </c>
      <c r="N315" s="174" t="str">
        <f>Timetable!$A$6</f>
        <v>E</v>
      </c>
      <c r="O315" s="174" t="str">
        <f>$U$622</f>
        <v>SOPHIE GLENCROSS</v>
      </c>
    </row>
    <row r="316" spans="1:15" x14ac:dyDescent="0.3">
      <c r="A316" s="18" t="s">
        <v>27</v>
      </c>
      <c r="B316" s="29" t="s">
        <v>175</v>
      </c>
      <c r="C316" s="29"/>
      <c r="D316" s="196" t="s">
        <v>175</v>
      </c>
      <c r="E316" s="351" t="str">
        <f t="shared" ref="E316:J320" si="82">IF($D316="","",IF(LEFT($D316,1)=E$2,$L316,""))</f>
        <v/>
      </c>
      <c r="F316" s="353" t="str">
        <f t="shared" si="79"/>
        <v/>
      </c>
      <c r="G316" s="351" t="str">
        <f t="shared" si="79"/>
        <v/>
      </c>
      <c r="H316" s="353" t="str">
        <f t="shared" si="79"/>
        <v/>
      </c>
      <c r="I316" s="351" t="str">
        <f t="shared" si="79"/>
        <v/>
      </c>
      <c r="J316" s="353" t="str">
        <f t="shared" si="79"/>
        <v/>
      </c>
      <c r="K316" s="213"/>
      <c r="L316" s="213">
        <v>5</v>
      </c>
      <c r="M316" s="186" t="str">
        <f>Timetable!$B$7</f>
        <v>Herne Hill Harriers</v>
      </c>
      <c r="N316" s="174" t="str">
        <f>Timetable!$A$7</f>
        <v>Z</v>
      </c>
      <c r="O316" s="174">
        <f>$X$622</f>
        <v>0</v>
      </c>
    </row>
    <row r="317" spans="1:15" x14ac:dyDescent="0.3">
      <c r="A317" s="18" t="s">
        <v>28</v>
      </c>
      <c r="B317" s="29" t="s">
        <v>175</v>
      </c>
      <c r="C317" s="29"/>
      <c r="D317" s="196" t="s">
        <v>175</v>
      </c>
      <c r="E317" s="351" t="str">
        <f t="shared" si="82"/>
        <v/>
      </c>
      <c r="F317" s="353" t="str">
        <f t="shared" si="82"/>
        <v/>
      </c>
      <c r="G317" s="351" t="str">
        <f t="shared" si="82"/>
        <v/>
      </c>
      <c r="H317" s="353" t="str">
        <f t="shared" si="82"/>
        <v/>
      </c>
      <c r="I317" s="351" t="str">
        <f t="shared" si="82"/>
        <v/>
      </c>
      <c r="J317" s="353" t="str">
        <f t="shared" si="82"/>
        <v/>
      </c>
      <c r="K317" s="213"/>
      <c r="L317" s="213">
        <v>4</v>
      </c>
      <c r="M317" s="186" t="str">
        <f>Timetable!$B$8</f>
        <v>Guildford &amp; Godalming</v>
      </c>
      <c r="N317" s="174" t="str">
        <f>Timetable!$A$8</f>
        <v>G</v>
      </c>
      <c r="O317" s="174">
        <f>$AA$622</f>
        <v>0</v>
      </c>
    </row>
    <row r="318" spans="1:15" x14ac:dyDescent="0.3">
      <c r="A318" s="18" t="s">
        <v>29</v>
      </c>
      <c r="B318" s="29" t="s">
        <v>175</v>
      </c>
      <c r="C318" s="29"/>
      <c r="D318" s="196" t="s">
        <v>175</v>
      </c>
      <c r="E318" s="351" t="str">
        <f t="shared" si="82"/>
        <v/>
      </c>
      <c r="F318" s="353" t="str">
        <f t="shared" si="82"/>
        <v/>
      </c>
      <c r="G318" s="351" t="str">
        <f t="shared" si="82"/>
        <v/>
      </c>
      <c r="H318" s="353" t="str">
        <f t="shared" si="82"/>
        <v/>
      </c>
      <c r="I318" s="351" t="str">
        <f t="shared" si="82"/>
        <v/>
      </c>
      <c r="J318" s="353" t="str">
        <f t="shared" si="82"/>
        <v/>
      </c>
      <c r="K318" s="213"/>
      <c r="L318" s="213">
        <v>3</v>
      </c>
      <c r="M318" s="186" t="str">
        <f>Timetable!$B$9</f>
        <v>Sutton &amp; District</v>
      </c>
      <c r="N318" s="174" t="str">
        <f>Timetable!$A$9</f>
        <v>S</v>
      </c>
      <c r="O318" s="174">
        <f>$AD$622</f>
        <v>0</v>
      </c>
    </row>
    <row r="319" spans="1:15" x14ac:dyDescent="0.3">
      <c r="A319" s="18" t="s">
        <v>30</v>
      </c>
      <c r="B319" s="29" t="s">
        <v>175</v>
      </c>
      <c r="C319" s="29"/>
      <c r="D319" s="196" t="s">
        <v>175</v>
      </c>
      <c r="E319" s="351" t="str">
        <f t="shared" si="82"/>
        <v/>
      </c>
      <c r="F319" s="353" t="str">
        <f t="shared" si="82"/>
        <v/>
      </c>
      <c r="G319" s="351" t="str">
        <f t="shared" si="82"/>
        <v/>
      </c>
      <c r="H319" s="353" t="str">
        <f t="shared" si="82"/>
        <v/>
      </c>
      <c r="I319" s="351" t="str">
        <f t="shared" si="82"/>
        <v/>
      </c>
      <c r="J319" s="353" t="str">
        <f t="shared" si="82"/>
        <v/>
      </c>
      <c r="K319" s="213"/>
      <c r="L319" s="213">
        <v>2</v>
      </c>
      <c r="M319" s="186" t="str">
        <f>Timetable!$B$10</f>
        <v>Hercules Wimbledon</v>
      </c>
      <c r="N319" s="174" t="str">
        <f>Timetable!$A$10</f>
        <v>H</v>
      </c>
      <c r="O319" s="174">
        <f>$AG$622</f>
        <v>0</v>
      </c>
    </row>
    <row r="320" spans="1:15" x14ac:dyDescent="0.3">
      <c r="A320" s="18" t="s">
        <v>31</v>
      </c>
      <c r="B320" s="29" t="s">
        <v>175</v>
      </c>
      <c r="C320" s="29"/>
      <c r="D320" s="196" t="s">
        <v>175</v>
      </c>
      <c r="E320" s="351" t="str">
        <f t="shared" si="82"/>
        <v/>
      </c>
      <c r="F320" s="353" t="str">
        <f t="shared" si="82"/>
        <v/>
      </c>
      <c r="G320" s="351" t="str">
        <f t="shared" si="82"/>
        <v/>
      </c>
      <c r="H320" s="353" t="str">
        <f t="shared" si="82"/>
        <v/>
      </c>
      <c r="I320" s="351" t="str">
        <f t="shared" si="82"/>
        <v/>
      </c>
      <c r="J320" s="353" t="str">
        <f t="shared" si="82"/>
        <v/>
      </c>
      <c r="K320" s="213">
        <f>21-SUM(E315:J320)</f>
        <v>15</v>
      </c>
      <c r="L320" s="213">
        <v>1</v>
      </c>
      <c r="M320" s="186" t="str">
        <f>Timetable!$B$11</f>
        <v>Dorking &amp; Mole Valley</v>
      </c>
      <c r="N320" s="174" t="str">
        <f>Timetable!$A$11</f>
        <v>D</v>
      </c>
      <c r="O320" s="174" t="str">
        <f>$AJ$622</f>
        <v>u17a Ham DMV</v>
      </c>
    </row>
    <row r="321" spans="1:15" x14ac:dyDescent="0.3">
      <c r="A321" s="18"/>
      <c r="B321" s="410" t="s">
        <v>175</v>
      </c>
      <c r="C321" s="29"/>
      <c r="D321" s="196" t="s">
        <v>175</v>
      </c>
      <c r="E321" s="73"/>
      <c r="F321" s="73"/>
      <c r="G321" s="73"/>
      <c r="H321" s="73"/>
      <c r="I321" s="73"/>
      <c r="J321" s="73"/>
      <c r="K321" s="213"/>
      <c r="M321" s="186"/>
      <c r="N321" s="174"/>
      <c r="O321" s="174"/>
    </row>
    <row r="322" spans="1:15" x14ac:dyDescent="0.3">
      <c r="A322" s="18" t="s">
        <v>32</v>
      </c>
      <c r="B322" s="29" t="s">
        <v>175</v>
      </c>
      <c r="C322" s="29"/>
      <c r="D322" s="196" t="s">
        <v>175</v>
      </c>
      <c r="E322" s="351" t="str">
        <f>IF($D322="","",IF(LEFT($D322,1)=E$2,$L322,""))</f>
        <v/>
      </c>
      <c r="F322" s="353" t="str">
        <f t="shared" ref="F322:J327" si="83">IF($D322="","",IF(LEFT($D322,1)=F$2,$L322,""))</f>
        <v/>
      </c>
      <c r="G322" s="351" t="str">
        <f t="shared" si="83"/>
        <v/>
      </c>
      <c r="H322" s="353" t="str">
        <f t="shared" si="83"/>
        <v/>
      </c>
      <c r="I322" s="351" t="str">
        <f t="shared" si="83"/>
        <v/>
      </c>
      <c r="J322" s="353" t="str">
        <f t="shared" si="83"/>
        <v/>
      </c>
      <c r="K322" s="213"/>
      <c r="L322" s="213">
        <v>6</v>
      </c>
      <c r="M322" s="186" t="str">
        <f>Timetable!$B$6</f>
        <v>Epsom &amp; Ewell</v>
      </c>
      <c r="N322" s="174" t="str">
        <f>Timetable!$A$6&amp;Timetable!$A$6</f>
        <v>EE</v>
      </c>
      <c r="O322" s="174">
        <f>$U$623</f>
        <v>0</v>
      </c>
    </row>
    <row r="323" spans="1:15" x14ac:dyDescent="0.3">
      <c r="A323" s="18" t="s">
        <v>33</v>
      </c>
      <c r="B323" s="29" t="s">
        <v>175</v>
      </c>
      <c r="C323" s="29"/>
      <c r="D323" s="196" t="s">
        <v>175</v>
      </c>
      <c r="E323" s="351" t="str">
        <f t="shared" ref="E323:E327" si="84">IF($D323="","",IF(LEFT($D323,1)=E$2,$L323,""))</f>
        <v/>
      </c>
      <c r="F323" s="353" t="str">
        <f t="shared" si="83"/>
        <v/>
      </c>
      <c r="G323" s="351" t="str">
        <f t="shared" si="83"/>
        <v/>
      </c>
      <c r="H323" s="353" t="str">
        <f t="shared" si="83"/>
        <v/>
      </c>
      <c r="I323" s="351" t="str">
        <f t="shared" si="83"/>
        <v/>
      </c>
      <c r="J323" s="353" t="str">
        <f t="shared" si="83"/>
        <v/>
      </c>
      <c r="K323" s="213"/>
      <c r="L323" s="213">
        <v>5</v>
      </c>
      <c r="M323" s="186" t="str">
        <f>Timetable!$B$7</f>
        <v>Herne Hill Harriers</v>
      </c>
      <c r="N323" s="174" t="str">
        <f>Timetable!$A$7&amp;Timetable!$A$7</f>
        <v>ZZ</v>
      </c>
      <c r="O323" s="174">
        <f>$X$623</f>
        <v>0</v>
      </c>
    </row>
    <row r="324" spans="1:15" x14ac:dyDescent="0.3">
      <c r="A324" s="18" t="s">
        <v>34</v>
      </c>
      <c r="B324" s="29" t="s">
        <v>175</v>
      </c>
      <c r="C324" s="29"/>
      <c r="D324" s="196" t="s">
        <v>175</v>
      </c>
      <c r="E324" s="351" t="str">
        <f t="shared" si="84"/>
        <v/>
      </c>
      <c r="F324" s="353" t="str">
        <f t="shared" si="83"/>
        <v/>
      </c>
      <c r="G324" s="351" t="str">
        <f t="shared" si="83"/>
        <v/>
      </c>
      <c r="H324" s="353" t="str">
        <f t="shared" si="83"/>
        <v/>
      </c>
      <c r="I324" s="351" t="str">
        <f t="shared" si="83"/>
        <v/>
      </c>
      <c r="J324" s="353" t="str">
        <f t="shared" si="83"/>
        <v/>
      </c>
      <c r="K324" s="213"/>
      <c r="L324" s="213">
        <v>4</v>
      </c>
      <c r="M324" s="186" t="str">
        <f>Timetable!$B$8</f>
        <v>Guildford &amp; Godalming</v>
      </c>
      <c r="N324" s="174" t="str">
        <f>Timetable!$A$8&amp;Timetable!$A$8</f>
        <v>GG</v>
      </c>
      <c r="O324" s="174">
        <f>$AA$623</f>
        <v>0</v>
      </c>
    </row>
    <row r="325" spans="1:15" x14ac:dyDescent="0.3">
      <c r="A325" s="18" t="s">
        <v>35</v>
      </c>
      <c r="B325" s="29" t="s">
        <v>175</v>
      </c>
      <c r="C325" s="29"/>
      <c r="D325" s="196" t="s">
        <v>175</v>
      </c>
      <c r="E325" s="351" t="str">
        <f t="shared" si="84"/>
        <v/>
      </c>
      <c r="F325" s="353" t="str">
        <f t="shared" si="83"/>
        <v/>
      </c>
      <c r="G325" s="351" t="str">
        <f t="shared" si="83"/>
        <v/>
      </c>
      <c r="H325" s="353" t="str">
        <f t="shared" si="83"/>
        <v/>
      </c>
      <c r="I325" s="351" t="str">
        <f t="shared" si="83"/>
        <v/>
      </c>
      <c r="J325" s="353" t="str">
        <f t="shared" si="83"/>
        <v/>
      </c>
      <c r="K325" s="213"/>
      <c r="L325" s="213">
        <v>3</v>
      </c>
      <c r="M325" s="186" t="str">
        <f>Timetable!$B$9</f>
        <v>Sutton &amp; District</v>
      </c>
      <c r="N325" s="174" t="str">
        <f>Timetable!$A$9&amp;Timetable!$A$9</f>
        <v>SS</v>
      </c>
      <c r="O325" s="174">
        <f>$AD$623</f>
        <v>0</v>
      </c>
    </row>
    <row r="326" spans="1:15" x14ac:dyDescent="0.3">
      <c r="A326" s="18" t="s">
        <v>36</v>
      </c>
      <c r="B326" s="29" t="s">
        <v>175</v>
      </c>
      <c r="C326" s="29"/>
      <c r="D326" s="196" t="s">
        <v>175</v>
      </c>
      <c r="E326" s="351" t="str">
        <f t="shared" si="84"/>
        <v/>
      </c>
      <c r="F326" s="353" t="str">
        <f t="shared" si="83"/>
        <v/>
      </c>
      <c r="G326" s="351" t="str">
        <f t="shared" si="83"/>
        <v/>
      </c>
      <c r="H326" s="353" t="str">
        <f t="shared" si="83"/>
        <v/>
      </c>
      <c r="I326" s="351" t="str">
        <f t="shared" si="83"/>
        <v/>
      </c>
      <c r="J326" s="353" t="str">
        <f t="shared" si="83"/>
        <v/>
      </c>
      <c r="K326" s="213"/>
      <c r="L326" s="213">
        <v>2</v>
      </c>
      <c r="M326" s="186" t="str">
        <f>Timetable!$B$10</f>
        <v>Hercules Wimbledon</v>
      </c>
      <c r="N326" s="174" t="str">
        <f>Timetable!$A$10&amp;Timetable!$A$10</f>
        <v>HH</v>
      </c>
      <c r="O326" s="174">
        <f>$AG$623</f>
        <v>0</v>
      </c>
    </row>
    <row r="327" spans="1:15" x14ac:dyDescent="0.3">
      <c r="A327" s="18" t="s">
        <v>37</v>
      </c>
      <c r="B327" s="29" t="s">
        <v>175</v>
      </c>
      <c r="C327" s="29"/>
      <c r="D327" s="196" t="s">
        <v>175</v>
      </c>
      <c r="E327" s="351" t="str">
        <f t="shared" si="84"/>
        <v/>
      </c>
      <c r="F327" s="353" t="str">
        <f t="shared" si="83"/>
        <v/>
      </c>
      <c r="G327" s="351" t="str">
        <f t="shared" si="83"/>
        <v/>
      </c>
      <c r="H327" s="353" t="str">
        <f t="shared" si="83"/>
        <v/>
      </c>
      <c r="I327" s="351" t="str">
        <f t="shared" si="83"/>
        <v/>
      </c>
      <c r="J327" s="353" t="str">
        <f t="shared" si="83"/>
        <v/>
      </c>
      <c r="K327" s="213">
        <f>21-SUM(E322:J327)</f>
        <v>21</v>
      </c>
      <c r="L327" s="213">
        <v>1</v>
      </c>
      <c r="M327" s="186" t="str">
        <f>Timetable!$B$11</f>
        <v>Dorking &amp; Mole Valley</v>
      </c>
      <c r="N327" s="174" t="str">
        <f>Timetable!$A$11&amp;Timetable!$A$11</f>
        <v>DD</v>
      </c>
      <c r="O327" s="174" t="str">
        <f>$AJ$623</f>
        <v>u17b Ham DMV</v>
      </c>
    </row>
    <row r="328" spans="1:15" x14ac:dyDescent="0.3">
      <c r="A328" s="18"/>
      <c r="B328" s="408" t="str">
        <f>Timetable!E17</f>
        <v>11.15  TRIPLE JUMP  U17</v>
      </c>
      <c r="C328" s="29"/>
      <c r="D328" s="196" t="s">
        <v>175</v>
      </c>
      <c r="E328" s="74"/>
      <c r="F328" s="74"/>
      <c r="G328" s="74"/>
      <c r="H328" s="74"/>
      <c r="I328" s="74"/>
      <c r="J328" s="74"/>
      <c r="K328" s="213"/>
      <c r="L328" s="213"/>
      <c r="M328" s="186"/>
      <c r="N328" s="174"/>
      <c r="O328" s="174"/>
    </row>
    <row r="329" spans="1:15" x14ac:dyDescent="0.3">
      <c r="A329" s="18" t="s">
        <v>26</v>
      </c>
      <c r="B329" s="174" t="str">
        <f>$AA$624</f>
        <v>Esme Finch</v>
      </c>
      <c r="C329" s="29">
        <v>8.81</v>
      </c>
      <c r="D329" s="196" t="s">
        <v>48</v>
      </c>
      <c r="E329" s="351" t="str">
        <f>IF($D329="","",IF(LEFT($D329,1)=E$2,$L329,""))</f>
        <v/>
      </c>
      <c r="F329" s="353" t="str">
        <f t="shared" ref="F329:J334" si="85">IF($D329="","",IF(LEFT($D329,1)=F$2,$L329,""))</f>
        <v/>
      </c>
      <c r="G329" s="351">
        <f t="shared" si="85"/>
        <v>6</v>
      </c>
      <c r="H329" s="353" t="str">
        <f t="shared" si="85"/>
        <v/>
      </c>
      <c r="I329" s="351" t="str">
        <f t="shared" si="85"/>
        <v/>
      </c>
      <c r="J329" s="353" t="str">
        <f t="shared" si="85"/>
        <v/>
      </c>
      <c r="K329" s="213"/>
      <c r="L329" s="213">
        <v>6</v>
      </c>
      <c r="M329" s="186" t="str">
        <f>Timetable!$B$6</f>
        <v>Epsom &amp; Ewell</v>
      </c>
      <c r="N329" s="174" t="str">
        <f>Timetable!$A$6</f>
        <v>E</v>
      </c>
      <c r="O329" s="174" t="str">
        <f>$U$624</f>
        <v>MARIANNE HORROCKS</v>
      </c>
    </row>
    <row r="330" spans="1:15" x14ac:dyDescent="0.3">
      <c r="A330" s="18" t="s">
        <v>27</v>
      </c>
      <c r="B330" s="174" t="str">
        <f>$U$624</f>
        <v>MARIANNE HORROCKS</v>
      </c>
      <c r="C330" s="29">
        <v>8.76</v>
      </c>
      <c r="D330" s="196" t="s">
        <v>47</v>
      </c>
      <c r="E330" s="351">
        <f t="shared" ref="E330:E334" si="86">IF($D330="","",IF(LEFT($D330,1)=E$2,$L330,""))</f>
        <v>5</v>
      </c>
      <c r="F330" s="353" t="str">
        <f t="shared" si="85"/>
        <v/>
      </c>
      <c r="G330" s="351" t="str">
        <f t="shared" si="85"/>
        <v/>
      </c>
      <c r="H330" s="353" t="str">
        <f t="shared" si="85"/>
        <v/>
      </c>
      <c r="I330" s="351" t="str">
        <f t="shared" si="85"/>
        <v/>
      </c>
      <c r="J330" s="353" t="str">
        <f t="shared" si="85"/>
        <v/>
      </c>
      <c r="K330" s="213"/>
      <c r="L330" s="213">
        <v>5</v>
      </c>
      <c r="M330" s="186" t="str">
        <f>Timetable!$B$7</f>
        <v>Herne Hill Harriers</v>
      </c>
      <c r="N330" s="174" t="str">
        <f>Timetable!$A$7</f>
        <v>Z</v>
      </c>
      <c r="O330" s="174">
        <f>$X$624</f>
        <v>0</v>
      </c>
    </row>
    <row r="331" spans="1:15" x14ac:dyDescent="0.3">
      <c r="A331" s="18" t="s">
        <v>28</v>
      </c>
      <c r="B331" s="29" t="s">
        <v>175</v>
      </c>
      <c r="C331" s="29"/>
      <c r="D331" s="196" t="s">
        <v>175</v>
      </c>
      <c r="E331" s="351" t="str">
        <f t="shared" si="86"/>
        <v/>
      </c>
      <c r="F331" s="353" t="str">
        <f t="shared" si="85"/>
        <v/>
      </c>
      <c r="G331" s="351" t="str">
        <f t="shared" si="85"/>
        <v/>
      </c>
      <c r="H331" s="353" t="str">
        <f t="shared" si="85"/>
        <v/>
      </c>
      <c r="I331" s="351" t="str">
        <f t="shared" si="85"/>
        <v/>
      </c>
      <c r="J331" s="353" t="str">
        <f t="shared" si="85"/>
        <v/>
      </c>
      <c r="K331" s="213"/>
      <c r="L331" s="213">
        <v>4</v>
      </c>
      <c r="M331" s="186" t="str">
        <f>Timetable!$B$8</f>
        <v>Guildford &amp; Godalming</v>
      </c>
      <c r="N331" s="174" t="str">
        <f>Timetable!$A$8</f>
        <v>G</v>
      </c>
      <c r="O331" s="174" t="str">
        <f>$AA$624</f>
        <v>Esme Finch</v>
      </c>
    </row>
    <row r="332" spans="1:15" x14ac:dyDescent="0.3">
      <c r="A332" s="18" t="s">
        <v>29</v>
      </c>
      <c r="B332" s="29" t="s">
        <v>175</v>
      </c>
      <c r="C332" s="29"/>
      <c r="D332" s="196" t="s">
        <v>175</v>
      </c>
      <c r="E332" s="351" t="str">
        <f t="shared" si="86"/>
        <v/>
      </c>
      <c r="F332" s="353" t="str">
        <f t="shared" si="85"/>
        <v/>
      </c>
      <c r="G332" s="351" t="str">
        <f t="shared" si="85"/>
        <v/>
      </c>
      <c r="H332" s="353" t="str">
        <f t="shared" si="85"/>
        <v/>
      </c>
      <c r="I332" s="351" t="str">
        <f t="shared" si="85"/>
        <v/>
      </c>
      <c r="J332" s="353" t="str">
        <f t="shared" si="85"/>
        <v/>
      </c>
      <c r="K332" s="213"/>
      <c r="L332" s="213">
        <v>3</v>
      </c>
      <c r="M332" s="186" t="str">
        <f>Timetable!$B$9</f>
        <v>Sutton &amp; District</v>
      </c>
      <c r="N332" s="174" t="str">
        <f>Timetable!$A$9</f>
        <v>S</v>
      </c>
      <c r="O332" s="174">
        <f>$AD$624</f>
        <v>0</v>
      </c>
    </row>
    <row r="333" spans="1:15" x14ac:dyDescent="0.3">
      <c r="A333" s="18" t="s">
        <v>30</v>
      </c>
      <c r="B333" s="29" t="s">
        <v>175</v>
      </c>
      <c r="C333" s="29"/>
      <c r="D333" s="196" t="s">
        <v>175</v>
      </c>
      <c r="E333" s="351" t="str">
        <f t="shared" si="86"/>
        <v/>
      </c>
      <c r="F333" s="353" t="str">
        <f t="shared" si="85"/>
        <v/>
      </c>
      <c r="G333" s="351" t="str">
        <f t="shared" si="85"/>
        <v/>
      </c>
      <c r="H333" s="353" t="str">
        <f t="shared" si="85"/>
        <v/>
      </c>
      <c r="I333" s="351" t="str">
        <f t="shared" si="85"/>
        <v/>
      </c>
      <c r="J333" s="353" t="str">
        <f t="shared" si="85"/>
        <v/>
      </c>
      <c r="K333" s="213"/>
      <c r="L333" s="213">
        <v>2</v>
      </c>
      <c r="M333" s="186" t="str">
        <f>Timetable!$B$10</f>
        <v>Hercules Wimbledon</v>
      </c>
      <c r="N333" s="174" t="str">
        <f>Timetable!$A$10</f>
        <v>H</v>
      </c>
      <c r="O333" s="174">
        <f>$AG$624</f>
        <v>0</v>
      </c>
    </row>
    <row r="334" spans="1:15" x14ac:dyDescent="0.3">
      <c r="A334" s="18" t="s">
        <v>31</v>
      </c>
      <c r="B334" s="29" t="s">
        <v>175</v>
      </c>
      <c r="C334" s="29"/>
      <c r="D334" s="196" t="s">
        <v>175</v>
      </c>
      <c r="E334" s="351" t="str">
        <f t="shared" si="86"/>
        <v/>
      </c>
      <c r="F334" s="353" t="str">
        <f t="shared" si="85"/>
        <v/>
      </c>
      <c r="G334" s="351" t="str">
        <f t="shared" si="85"/>
        <v/>
      </c>
      <c r="H334" s="353" t="str">
        <f t="shared" si="85"/>
        <v/>
      </c>
      <c r="I334" s="351" t="str">
        <f t="shared" si="85"/>
        <v/>
      </c>
      <c r="J334" s="353" t="str">
        <f t="shared" si="85"/>
        <v/>
      </c>
      <c r="K334" s="213">
        <f>21-SUM(E329:J334)</f>
        <v>10</v>
      </c>
      <c r="L334" s="213">
        <v>1</v>
      </c>
      <c r="M334" s="186" t="str">
        <f>Timetable!$B$11</f>
        <v>Dorking &amp; Mole Valley</v>
      </c>
      <c r="N334" s="174" t="str">
        <f>Timetable!$A$11</f>
        <v>D</v>
      </c>
      <c r="O334" s="174" t="str">
        <f>$AJ$624</f>
        <v>u17a  TJ DMV</v>
      </c>
    </row>
    <row r="335" spans="1:15" x14ac:dyDescent="0.3">
      <c r="A335" s="18"/>
      <c r="B335" s="410" t="s">
        <v>175</v>
      </c>
      <c r="C335" s="29"/>
      <c r="D335" s="196" t="s">
        <v>175</v>
      </c>
      <c r="E335" s="73"/>
      <c r="F335" s="73"/>
      <c r="G335" s="73"/>
      <c r="H335" s="73"/>
      <c r="I335" s="73"/>
      <c r="J335" s="73"/>
      <c r="K335" s="213"/>
      <c r="M335" s="186"/>
      <c r="N335" s="174"/>
      <c r="O335" s="174"/>
    </row>
    <row r="336" spans="1:15" x14ac:dyDescent="0.3">
      <c r="A336" s="18" t="s">
        <v>32</v>
      </c>
      <c r="B336" s="29" t="s">
        <v>175</v>
      </c>
      <c r="C336" s="29"/>
      <c r="D336" s="196" t="s">
        <v>175</v>
      </c>
      <c r="E336" s="351" t="str">
        <f>IF($D336="","",IF(LEFT($D336,1)=E$2,$L336,""))</f>
        <v/>
      </c>
      <c r="F336" s="353" t="str">
        <f t="shared" ref="F336:J341" si="87">IF($D336="","",IF(LEFT($D336,1)=F$2,$L336,""))</f>
        <v/>
      </c>
      <c r="G336" s="351" t="str">
        <f t="shared" si="87"/>
        <v/>
      </c>
      <c r="H336" s="353" t="str">
        <f t="shared" si="87"/>
        <v/>
      </c>
      <c r="I336" s="351" t="str">
        <f t="shared" si="87"/>
        <v/>
      </c>
      <c r="J336" s="353" t="str">
        <f t="shared" si="87"/>
        <v/>
      </c>
      <c r="K336" s="213"/>
      <c r="L336" s="213">
        <v>6</v>
      </c>
      <c r="M336" s="186" t="str">
        <f>Timetable!$B$6</f>
        <v>Epsom &amp; Ewell</v>
      </c>
      <c r="N336" s="174" t="str">
        <f>Timetable!$A$6&amp;Timetable!$A$6</f>
        <v>EE</v>
      </c>
      <c r="O336" s="174" t="str">
        <f>$U$625</f>
        <v>ALICE COOK</v>
      </c>
    </row>
    <row r="337" spans="1:15" x14ac:dyDescent="0.3">
      <c r="A337" s="18" t="s">
        <v>33</v>
      </c>
      <c r="B337" s="29" t="s">
        <v>175</v>
      </c>
      <c r="C337" s="29"/>
      <c r="D337" s="196" t="s">
        <v>175</v>
      </c>
      <c r="E337" s="351" t="str">
        <f t="shared" ref="E337:E341" si="88">IF($D337="","",IF(LEFT($D337,1)=E$2,$L337,""))</f>
        <v/>
      </c>
      <c r="F337" s="353" t="str">
        <f t="shared" si="87"/>
        <v/>
      </c>
      <c r="G337" s="351" t="str">
        <f t="shared" si="87"/>
        <v/>
      </c>
      <c r="H337" s="353" t="str">
        <f t="shared" si="87"/>
        <v/>
      </c>
      <c r="I337" s="351" t="str">
        <f t="shared" si="87"/>
        <v/>
      </c>
      <c r="J337" s="353" t="str">
        <f t="shared" si="87"/>
        <v/>
      </c>
      <c r="K337" s="213"/>
      <c r="L337" s="213">
        <v>5</v>
      </c>
      <c r="M337" s="186" t="str">
        <f>Timetable!$B$7</f>
        <v>Herne Hill Harriers</v>
      </c>
      <c r="N337" s="174" t="str">
        <f>Timetable!$A$7&amp;Timetable!$A$7</f>
        <v>ZZ</v>
      </c>
      <c r="O337" s="174">
        <f>$X$625</f>
        <v>0</v>
      </c>
    </row>
    <row r="338" spans="1:15" x14ac:dyDescent="0.3">
      <c r="A338" s="18" t="s">
        <v>34</v>
      </c>
      <c r="B338" s="29" t="s">
        <v>175</v>
      </c>
      <c r="C338" s="29"/>
      <c r="D338" s="196" t="s">
        <v>175</v>
      </c>
      <c r="E338" s="351" t="str">
        <f t="shared" si="88"/>
        <v/>
      </c>
      <c r="F338" s="353" t="str">
        <f t="shared" si="87"/>
        <v/>
      </c>
      <c r="G338" s="351" t="str">
        <f t="shared" si="87"/>
        <v/>
      </c>
      <c r="H338" s="353" t="str">
        <f t="shared" si="87"/>
        <v/>
      </c>
      <c r="I338" s="351" t="str">
        <f t="shared" si="87"/>
        <v/>
      </c>
      <c r="J338" s="353" t="str">
        <f t="shared" si="87"/>
        <v/>
      </c>
      <c r="K338" s="213"/>
      <c r="L338" s="213">
        <v>4</v>
      </c>
      <c r="M338" s="186" t="str">
        <f>Timetable!$B$8</f>
        <v>Guildford &amp; Godalming</v>
      </c>
      <c r="N338" s="174" t="str">
        <f>Timetable!$A$8&amp;Timetable!$A$8</f>
        <v>GG</v>
      </c>
      <c r="O338" s="174">
        <f>$AA$625</f>
        <v>0</v>
      </c>
    </row>
    <row r="339" spans="1:15" x14ac:dyDescent="0.3">
      <c r="A339" s="18" t="s">
        <v>35</v>
      </c>
      <c r="B339" s="29" t="s">
        <v>175</v>
      </c>
      <c r="C339" s="29"/>
      <c r="D339" s="196" t="s">
        <v>175</v>
      </c>
      <c r="E339" s="351" t="str">
        <f t="shared" si="88"/>
        <v/>
      </c>
      <c r="F339" s="353" t="str">
        <f t="shared" si="87"/>
        <v/>
      </c>
      <c r="G339" s="351" t="str">
        <f t="shared" si="87"/>
        <v/>
      </c>
      <c r="H339" s="353" t="str">
        <f t="shared" si="87"/>
        <v/>
      </c>
      <c r="I339" s="351" t="str">
        <f t="shared" si="87"/>
        <v/>
      </c>
      <c r="J339" s="353" t="str">
        <f t="shared" si="87"/>
        <v/>
      </c>
      <c r="K339" s="213"/>
      <c r="L339" s="213">
        <v>3</v>
      </c>
      <c r="M339" s="186" t="str">
        <f>Timetable!$B$9</f>
        <v>Sutton &amp; District</v>
      </c>
      <c r="N339" s="174" t="str">
        <f>Timetable!$A$9&amp;Timetable!$A$9</f>
        <v>SS</v>
      </c>
      <c r="O339" s="174">
        <f>$AD$625</f>
        <v>0</v>
      </c>
    </row>
    <row r="340" spans="1:15" x14ac:dyDescent="0.3">
      <c r="A340" s="18" t="s">
        <v>36</v>
      </c>
      <c r="B340" s="29" t="s">
        <v>175</v>
      </c>
      <c r="C340" s="29"/>
      <c r="D340" s="196" t="s">
        <v>175</v>
      </c>
      <c r="E340" s="351" t="str">
        <f t="shared" si="88"/>
        <v/>
      </c>
      <c r="F340" s="353" t="str">
        <f t="shared" si="87"/>
        <v/>
      </c>
      <c r="G340" s="351" t="str">
        <f t="shared" si="87"/>
        <v/>
      </c>
      <c r="H340" s="353" t="str">
        <f t="shared" si="87"/>
        <v/>
      </c>
      <c r="I340" s="351" t="str">
        <f t="shared" si="87"/>
        <v/>
      </c>
      <c r="J340" s="353" t="str">
        <f t="shared" si="87"/>
        <v/>
      </c>
      <c r="K340" s="213"/>
      <c r="L340" s="213">
        <v>2</v>
      </c>
      <c r="M340" s="186" t="str">
        <f>Timetable!$B$10</f>
        <v>Hercules Wimbledon</v>
      </c>
      <c r="N340" s="174" t="str">
        <f>Timetable!$A$10&amp;Timetable!$A$10</f>
        <v>HH</v>
      </c>
      <c r="O340" s="174">
        <f>$AG$625</f>
        <v>0</v>
      </c>
    </row>
    <row r="341" spans="1:15" x14ac:dyDescent="0.3">
      <c r="A341" s="18" t="s">
        <v>37</v>
      </c>
      <c r="B341" s="29" t="s">
        <v>175</v>
      </c>
      <c r="C341" s="29"/>
      <c r="D341" s="196" t="s">
        <v>175</v>
      </c>
      <c r="E341" s="351" t="str">
        <f t="shared" si="88"/>
        <v/>
      </c>
      <c r="F341" s="353" t="str">
        <f t="shared" si="87"/>
        <v/>
      </c>
      <c r="G341" s="351" t="str">
        <f t="shared" si="87"/>
        <v/>
      </c>
      <c r="H341" s="353" t="str">
        <f t="shared" si="87"/>
        <v/>
      </c>
      <c r="I341" s="351" t="str">
        <f t="shared" si="87"/>
        <v/>
      </c>
      <c r="J341" s="353" t="str">
        <f t="shared" si="87"/>
        <v/>
      </c>
      <c r="K341" s="213">
        <f>21-SUM(E336:J341)</f>
        <v>21</v>
      </c>
      <c r="L341" s="213">
        <v>1</v>
      </c>
      <c r="M341" s="186" t="str">
        <f>Timetable!$B$11</f>
        <v>Dorking &amp; Mole Valley</v>
      </c>
      <c r="N341" s="174" t="str">
        <f>Timetable!$A$11&amp;Timetable!$A$11</f>
        <v>DD</v>
      </c>
      <c r="O341" s="174" t="str">
        <f>$AJ$625</f>
        <v>u17b TJ DMV</v>
      </c>
    </row>
    <row r="342" spans="1:15" x14ac:dyDescent="0.3">
      <c r="A342" s="18"/>
      <c r="B342" s="408" t="str">
        <f>Timetable!E18</f>
        <v>11.15  POLE VAULT U15</v>
      </c>
      <c r="C342" s="29"/>
      <c r="D342" s="196" t="s">
        <v>175</v>
      </c>
      <c r="E342" s="74"/>
      <c r="F342" s="74"/>
      <c r="G342" s="74"/>
      <c r="H342" s="74"/>
      <c r="I342" s="74"/>
      <c r="J342" s="74"/>
      <c r="K342" s="213"/>
      <c r="L342" s="213"/>
      <c r="M342" s="186"/>
      <c r="N342" s="174"/>
      <c r="O342" s="174"/>
    </row>
    <row r="343" spans="1:15" x14ac:dyDescent="0.3">
      <c r="A343" s="18" t="s">
        <v>26</v>
      </c>
      <c r="B343" s="174" t="str">
        <f>$AC$626</f>
        <v>Sophia McCart</v>
      </c>
      <c r="C343" s="183">
        <v>2.1</v>
      </c>
      <c r="D343" s="196" t="s">
        <v>45</v>
      </c>
      <c r="E343" s="351" t="str">
        <f>IF($D343="","",IF(LEFT($D343,1)=E$2,$L343,""))</f>
        <v/>
      </c>
      <c r="F343" s="353" t="str">
        <f t="shared" ref="F343:J348" si="89">IF($D343="","",IF(LEFT($D343,1)=F$2,$L343,""))</f>
        <v/>
      </c>
      <c r="G343" s="351" t="str">
        <f t="shared" si="89"/>
        <v/>
      </c>
      <c r="H343" s="353">
        <f t="shared" si="89"/>
        <v>6</v>
      </c>
      <c r="I343" s="351" t="str">
        <f t="shared" si="89"/>
        <v/>
      </c>
      <c r="J343" s="353" t="str">
        <f t="shared" si="89"/>
        <v/>
      </c>
      <c r="K343" s="213"/>
      <c r="L343" s="213">
        <v>6</v>
      </c>
      <c r="M343" s="186" t="str">
        <f>Timetable!$B$6</f>
        <v>Epsom &amp; Ewell</v>
      </c>
      <c r="N343" s="174" t="str">
        <f>Timetable!$A$6</f>
        <v>E</v>
      </c>
      <c r="O343" s="174">
        <f>$T$626</f>
        <v>0</v>
      </c>
    </row>
    <row r="344" spans="1:15" x14ac:dyDescent="0.3">
      <c r="A344" s="18" t="s">
        <v>27</v>
      </c>
      <c r="B344" s="29" t="s">
        <v>175</v>
      </c>
      <c r="C344" s="183"/>
      <c r="D344" s="196" t="s">
        <v>175</v>
      </c>
      <c r="E344" s="351" t="str">
        <f t="shared" ref="E344:E348" si="90">IF($D344="","",IF(LEFT($D344,1)=E$2,$L344,""))</f>
        <v/>
      </c>
      <c r="F344" s="353" t="str">
        <f t="shared" si="89"/>
        <v/>
      </c>
      <c r="G344" s="351" t="str">
        <f t="shared" si="89"/>
        <v/>
      </c>
      <c r="H344" s="353" t="str">
        <f t="shared" si="89"/>
        <v/>
      </c>
      <c r="I344" s="351" t="str">
        <f t="shared" si="89"/>
        <v/>
      </c>
      <c r="J344" s="353" t="str">
        <f t="shared" si="89"/>
        <v/>
      </c>
      <c r="K344" s="213"/>
      <c r="L344" s="213">
        <v>5</v>
      </c>
      <c r="M344" s="186" t="str">
        <f>Timetable!$B$7</f>
        <v>Herne Hill Harriers</v>
      </c>
      <c r="N344" s="174" t="str">
        <f>Timetable!$A$7</f>
        <v>Z</v>
      </c>
      <c r="O344" s="174">
        <f>$W$626</f>
        <v>0</v>
      </c>
    </row>
    <row r="345" spans="1:15" x14ac:dyDescent="0.3">
      <c r="A345" s="18" t="s">
        <v>28</v>
      </c>
      <c r="B345" s="29" t="s">
        <v>175</v>
      </c>
      <c r="C345" s="183"/>
      <c r="D345" s="196" t="s">
        <v>175</v>
      </c>
      <c r="E345" s="351" t="str">
        <f t="shared" si="90"/>
        <v/>
      </c>
      <c r="F345" s="353" t="str">
        <f t="shared" si="89"/>
        <v/>
      </c>
      <c r="G345" s="351" t="str">
        <f t="shared" si="89"/>
        <v/>
      </c>
      <c r="H345" s="353" t="str">
        <f t="shared" si="89"/>
        <v/>
      </c>
      <c r="I345" s="351" t="str">
        <f t="shared" si="89"/>
        <v/>
      </c>
      <c r="J345" s="353" t="str">
        <f t="shared" si="89"/>
        <v/>
      </c>
      <c r="K345" s="213"/>
      <c r="L345" s="213">
        <v>4</v>
      </c>
      <c r="M345" s="186" t="str">
        <f>Timetable!$B$8</f>
        <v>Guildford &amp; Godalming</v>
      </c>
      <c r="N345" s="174" t="str">
        <f>Timetable!$A$8</f>
        <v>G</v>
      </c>
      <c r="O345" s="174">
        <f>$Z$626</f>
        <v>0</v>
      </c>
    </row>
    <row r="346" spans="1:15" x14ac:dyDescent="0.3">
      <c r="A346" s="18" t="s">
        <v>29</v>
      </c>
      <c r="B346" s="29" t="s">
        <v>175</v>
      </c>
      <c r="C346" s="183"/>
      <c r="D346" s="196" t="s">
        <v>175</v>
      </c>
      <c r="E346" s="351" t="str">
        <f t="shared" si="90"/>
        <v/>
      </c>
      <c r="F346" s="353" t="str">
        <f t="shared" si="89"/>
        <v/>
      </c>
      <c r="G346" s="351" t="str">
        <f t="shared" si="89"/>
        <v/>
      </c>
      <c r="H346" s="353" t="str">
        <f t="shared" si="89"/>
        <v/>
      </c>
      <c r="I346" s="351" t="str">
        <f t="shared" si="89"/>
        <v/>
      </c>
      <c r="J346" s="353" t="str">
        <f t="shared" si="89"/>
        <v/>
      </c>
      <c r="K346" s="213"/>
      <c r="L346" s="213">
        <v>3</v>
      </c>
      <c r="M346" s="186" t="str">
        <f>Timetable!$B$9</f>
        <v>Sutton &amp; District</v>
      </c>
      <c r="N346" s="174" t="str">
        <f>Timetable!$A$9</f>
        <v>S</v>
      </c>
      <c r="O346" s="174" t="str">
        <f>$AC$626</f>
        <v>Sophia McCart</v>
      </c>
    </row>
    <row r="347" spans="1:15" x14ac:dyDescent="0.3">
      <c r="A347" s="18" t="s">
        <v>30</v>
      </c>
      <c r="B347" s="29" t="s">
        <v>175</v>
      </c>
      <c r="C347" s="183"/>
      <c r="D347" s="196" t="s">
        <v>175</v>
      </c>
      <c r="E347" s="351" t="str">
        <f t="shared" si="90"/>
        <v/>
      </c>
      <c r="F347" s="353" t="str">
        <f t="shared" si="89"/>
        <v/>
      </c>
      <c r="G347" s="351" t="str">
        <f t="shared" si="89"/>
        <v/>
      </c>
      <c r="H347" s="353" t="str">
        <f t="shared" si="89"/>
        <v/>
      </c>
      <c r="I347" s="351" t="str">
        <f t="shared" si="89"/>
        <v/>
      </c>
      <c r="J347" s="353" t="str">
        <f t="shared" si="89"/>
        <v/>
      </c>
      <c r="K347" s="213"/>
      <c r="L347" s="213">
        <v>2</v>
      </c>
      <c r="M347" s="186" t="str">
        <f>Timetable!$B$10</f>
        <v>Hercules Wimbledon</v>
      </c>
      <c r="N347" s="174" t="str">
        <f>Timetable!$A$10</f>
        <v>H</v>
      </c>
      <c r="O347" s="174">
        <f>$AF$626</f>
        <v>0</v>
      </c>
    </row>
    <row r="348" spans="1:15" x14ac:dyDescent="0.3">
      <c r="A348" s="18" t="s">
        <v>31</v>
      </c>
      <c r="B348" s="29" t="s">
        <v>175</v>
      </c>
      <c r="C348" s="183"/>
      <c r="D348" s="196" t="s">
        <v>175</v>
      </c>
      <c r="E348" s="351" t="str">
        <f t="shared" si="90"/>
        <v/>
      </c>
      <c r="F348" s="353" t="str">
        <f t="shared" si="89"/>
        <v/>
      </c>
      <c r="G348" s="351" t="str">
        <f t="shared" si="89"/>
        <v/>
      </c>
      <c r="H348" s="353" t="str">
        <f t="shared" si="89"/>
        <v/>
      </c>
      <c r="I348" s="351" t="str">
        <f t="shared" si="89"/>
        <v/>
      </c>
      <c r="J348" s="353" t="str">
        <f t="shared" si="89"/>
        <v/>
      </c>
      <c r="K348" s="213">
        <f>21-SUM(E343:J348)</f>
        <v>15</v>
      </c>
      <c r="L348" s="213">
        <v>1</v>
      </c>
      <c r="M348" s="186" t="str">
        <f>Timetable!$B$11</f>
        <v>Dorking &amp; Mole Valley</v>
      </c>
      <c r="N348" s="174" t="str">
        <f>Timetable!$A$11</f>
        <v>D</v>
      </c>
      <c r="O348" s="174" t="str">
        <f>$AI$626</f>
        <v>u15a PV DMV</v>
      </c>
    </row>
    <row r="349" spans="1:15" x14ac:dyDescent="0.3">
      <c r="A349" s="18"/>
      <c r="B349" s="29" t="s">
        <v>175</v>
      </c>
      <c r="C349" s="29"/>
      <c r="D349" s="196" t="s">
        <v>175</v>
      </c>
      <c r="E349" s="73"/>
      <c r="F349" s="73"/>
      <c r="G349" s="73"/>
      <c r="H349" s="73"/>
      <c r="I349" s="73"/>
      <c r="J349" s="73"/>
      <c r="K349" s="213"/>
      <c r="M349" s="186"/>
      <c r="N349" s="174"/>
      <c r="O349" s="174"/>
    </row>
    <row r="350" spans="1:15" x14ac:dyDescent="0.3">
      <c r="A350" s="18" t="s">
        <v>32</v>
      </c>
      <c r="B350" s="29" t="s">
        <v>175</v>
      </c>
      <c r="C350" s="29"/>
      <c r="D350" s="196" t="s">
        <v>175</v>
      </c>
      <c r="E350" s="351" t="str">
        <f>IF($D350="","",IF(LEFT($D350,1)=E$2,$L350,""))</f>
        <v/>
      </c>
      <c r="F350" s="353" t="str">
        <f t="shared" ref="F350:J355" si="91">IF($D350="","",IF(LEFT($D350,1)=F$2,$L350,""))</f>
        <v/>
      </c>
      <c r="G350" s="351" t="str">
        <f t="shared" si="91"/>
        <v/>
      </c>
      <c r="H350" s="353" t="str">
        <f t="shared" si="91"/>
        <v/>
      </c>
      <c r="I350" s="351" t="str">
        <f t="shared" si="91"/>
        <v/>
      </c>
      <c r="J350" s="353" t="str">
        <f t="shared" si="91"/>
        <v/>
      </c>
      <c r="K350" s="213"/>
      <c r="L350" s="213">
        <v>6</v>
      </c>
      <c r="M350" s="186" t="str">
        <f>Timetable!$B$6</f>
        <v>Epsom &amp; Ewell</v>
      </c>
      <c r="N350" s="174" t="str">
        <f>Timetable!$A$6&amp;Timetable!$A$6</f>
        <v>EE</v>
      </c>
      <c r="O350" s="174">
        <f>$T$627</f>
        <v>0</v>
      </c>
    </row>
    <row r="351" spans="1:15" x14ac:dyDescent="0.3">
      <c r="A351" s="18" t="s">
        <v>33</v>
      </c>
      <c r="B351" s="29" t="s">
        <v>175</v>
      </c>
      <c r="C351" s="29"/>
      <c r="D351" s="196" t="s">
        <v>175</v>
      </c>
      <c r="E351" s="351" t="str">
        <f t="shared" ref="E351:E355" si="92">IF($D351="","",IF(LEFT($D351,1)=E$2,$L351,""))</f>
        <v/>
      </c>
      <c r="F351" s="353" t="str">
        <f t="shared" si="91"/>
        <v/>
      </c>
      <c r="G351" s="351" t="str">
        <f t="shared" si="91"/>
        <v/>
      </c>
      <c r="H351" s="353" t="str">
        <f t="shared" si="91"/>
        <v/>
      </c>
      <c r="I351" s="351" t="str">
        <f t="shared" si="91"/>
        <v/>
      </c>
      <c r="J351" s="353" t="str">
        <f t="shared" si="91"/>
        <v/>
      </c>
      <c r="K351" s="213"/>
      <c r="L351" s="213">
        <v>5</v>
      </c>
      <c r="M351" s="186" t="str">
        <f>Timetable!$B$7</f>
        <v>Herne Hill Harriers</v>
      </c>
      <c r="N351" s="174" t="str">
        <f>Timetable!$A$7&amp;Timetable!$A$7</f>
        <v>ZZ</v>
      </c>
      <c r="O351" s="174">
        <f>$W$627</f>
        <v>0</v>
      </c>
    </row>
    <row r="352" spans="1:15" x14ac:dyDescent="0.3">
      <c r="A352" s="18" t="s">
        <v>34</v>
      </c>
      <c r="B352" s="29" t="s">
        <v>175</v>
      </c>
      <c r="C352" s="29"/>
      <c r="D352" s="196" t="s">
        <v>175</v>
      </c>
      <c r="E352" s="351" t="str">
        <f t="shared" si="92"/>
        <v/>
      </c>
      <c r="F352" s="353" t="str">
        <f t="shared" si="91"/>
        <v/>
      </c>
      <c r="G352" s="351" t="str">
        <f t="shared" si="91"/>
        <v/>
      </c>
      <c r="H352" s="353" t="str">
        <f t="shared" si="91"/>
        <v/>
      </c>
      <c r="I352" s="351" t="str">
        <f t="shared" si="91"/>
        <v/>
      </c>
      <c r="J352" s="353" t="str">
        <f t="shared" si="91"/>
        <v/>
      </c>
      <c r="K352" s="213"/>
      <c r="L352" s="213">
        <v>4</v>
      </c>
      <c r="M352" s="186" t="str">
        <f>Timetable!$B$8</f>
        <v>Guildford &amp; Godalming</v>
      </c>
      <c r="N352" s="174" t="str">
        <f>Timetable!$A$8&amp;Timetable!$A$8</f>
        <v>GG</v>
      </c>
      <c r="O352" s="174">
        <f>$Z$627</f>
        <v>0</v>
      </c>
    </row>
    <row r="353" spans="1:15" x14ac:dyDescent="0.3">
      <c r="A353" s="18" t="s">
        <v>35</v>
      </c>
      <c r="B353" s="29" t="s">
        <v>175</v>
      </c>
      <c r="C353" s="29"/>
      <c r="D353" s="196" t="s">
        <v>175</v>
      </c>
      <c r="E353" s="351" t="str">
        <f t="shared" si="92"/>
        <v/>
      </c>
      <c r="F353" s="353" t="str">
        <f t="shared" si="91"/>
        <v/>
      </c>
      <c r="G353" s="351" t="str">
        <f t="shared" si="91"/>
        <v/>
      </c>
      <c r="H353" s="353" t="str">
        <f t="shared" si="91"/>
        <v/>
      </c>
      <c r="I353" s="351" t="str">
        <f t="shared" si="91"/>
        <v/>
      </c>
      <c r="J353" s="353" t="str">
        <f t="shared" si="91"/>
        <v/>
      </c>
      <c r="K353" s="213"/>
      <c r="L353" s="213">
        <v>3</v>
      </c>
      <c r="M353" s="186" t="str">
        <f>Timetable!$B$9</f>
        <v>Sutton &amp; District</v>
      </c>
      <c r="N353" s="174" t="str">
        <f>Timetable!$A$9&amp;Timetable!$A$9</f>
        <v>SS</v>
      </c>
      <c r="O353" s="174">
        <f>$AC$627</f>
        <v>0</v>
      </c>
    </row>
    <row r="354" spans="1:15" x14ac:dyDescent="0.3">
      <c r="A354" s="18" t="s">
        <v>36</v>
      </c>
      <c r="B354" s="29" t="s">
        <v>175</v>
      </c>
      <c r="C354" s="29"/>
      <c r="D354" s="196" t="s">
        <v>175</v>
      </c>
      <c r="E354" s="351" t="str">
        <f t="shared" si="92"/>
        <v/>
      </c>
      <c r="F354" s="353" t="str">
        <f t="shared" si="91"/>
        <v/>
      </c>
      <c r="G354" s="351" t="str">
        <f t="shared" si="91"/>
        <v/>
      </c>
      <c r="H354" s="353" t="str">
        <f t="shared" si="91"/>
        <v/>
      </c>
      <c r="I354" s="351" t="str">
        <f t="shared" si="91"/>
        <v/>
      </c>
      <c r="J354" s="353" t="str">
        <f t="shared" si="91"/>
        <v/>
      </c>
      <c r="K354" s="213"/>
      <c r="L354" s="213">
        <v>2</v>
      </c>
      <c r="M354" s="186" t="str">
        <f>Timetable!$B$10</f>
        <v>Hercules Wimbledon</v>
      </c>
      <c r="N354" s="174" t="str">
        <f>Timetable!$A$10&amp;Timetable!$A$10</f>
        <v>HH</v>
      </c>
      <c r="O354" s="174">
        <f>$AF$627</f>
        <v>0</v>
      </c>
    </row>
    <row r="355" spans="1:15" x14ac:dyDescent="0.3">
      <c r="A355" s="18" t="s">
        <v>37</v>
      </c>
      <c r="B355" s="29" t="s">
        <v>175</v>
      </c>
      <c r="C355" s="29"/>
      <c r="D355" s="196" t="s">
        <v>175</v>
      </c>
      <c r="E355" s="351" t="str">
        <f t="shared" si="92"/>
        <v/>
      </c>
      <c r="F355" s="353" t="str">
        <f t="shared" si="91"/>
        <v/>
      </c>
      <c r="G355" s="351" t="str">
        <f t="shared" si="91"/>
        <v/>
      </c>
      <c r="H355" s="353" t="str">
        <f t="shared" si="91"/>
        <v/>
      </c>
      <c r="I355" s="351" t="str">
        <f t="shared" si="91"/>
        <v/>
      </c>
      <c r="J355" s="353" t="str">
        <f t="shared" si="91"/>
        <v/>
      </c>
      <c r="K355" s="213">
        <f>21-SUM(E350:J355)</f>
        <v>21</v>
      </c>
      <c r="L355" s="213">
        <v>1</v>
      </c>
      <c r="M355" s="186" t="str">
        <f>Timetable!$B$11</f>
        <v>Dorking &amp; Mole Valley</v>
      </c>
      <c r="N355" s="174" t="str">
        <f>Timetable!$A$11&amp;Timetable!$A$11</f>
        <v>DD</v>
      </c>
      <c r="O355" s="174" t="str">
        <f>$AI$627</f>
        <v>u15b PV DMV</v>
      </c>
    </row>
    <row r="356" spans="1:15" x14ac:dyDescent="0.3">
      <c r="A356" s="18"/>
      <c r="B356" s="408" t="str">
        <f>Timetable!E19</f>
        <v>11.15  POLE VAULT U17</v>
      </c>
      <c r="C356" s="29"/>
      <c r="D356" s="196" t="s">
        <v>175</v>
      </c>
      <c r="E356" s="74"/>
      <c r="F356" s="74"/>
      <c r="G356" s="74"/>
      <c r="H356" s="74"/>
      <c r="I356" s="74"/>
      <c r="J356" s="74"/>
      <c r="K356" s="213"/>
      <c r="L356" s="213"/>
      <c r="M356" s="186"/>
      <c r="N356" s="174"/>
      <c r="O356" s="174"/>
    </row>
    <row r="357" spans="1:15" x14ac:dyDescent="0.3">
      <c r="A357" s="18" t="s">
        <v>26</v>
      </c>
      <c r="B357" s="29" t="s">
        <v>175</v>
      </c>
      <c r="C357" s="183"/>
      <c r="D357" s="196" t="s">
        <v>175</v>
      </c>
      <c r="E357" s="351" t="str">
        <f>IF($D357="","",IF(LEFT($D357,1)=E$2,$L357,""))</f>
        <v/>
      </c>
      <c r="F357" s="353" t="str">
        <f t="shared" ref="F357:J362" si="93">IF($D357="","",IF(LEFT($D357,1)=F$2,$L357,""))</f>
        <v/>
      </c>
      <c r="G357" s="351" t="str">
        <f t="shared" si="93"/>
        <v/>
      </c>
      <c r="H357" s="353" t="str">
        <f t="shared" si="93"/>
        <v/>
      </c>
      <c r="I357" s="351" t="str">
        <f t="shared" si="93"/>
        <v/>
      </c>
      <c r="J357" s="353" t="str">
        <f t="shared" si="93"/>
        <v/>
      </c>
      <c r="K357" s="213"/>
      <c r="L357" s="213">
        <v>6</v>
      </c>
      <c r="M357" s="186" t="str">
        <f>Timetable!$B$6</f>
        <v>Epsom &amp; Ewell</v>
      </c>
      <c r="N357" s="174" t="str">
        <f>Timetable!$A$6</f>
        <v>E</v>
      </c>
      <c r="O357" s="174">
        <f>$U$626</f>
        <v>0</v>
      </c>
    </row>
    <row r="358" spans="1:15" x14ac:dyDescent="0.3">
      <c r="A358" s="18" t="s">
        <v>27</v>
      </c>
      <c r="B358" s="29" t="s">
        <v>175</v>
      </c>
      <c r="C358" s="183"/>
      <c r="D358" s="196" t="s">
        <v>175</v>
      </c>
      <c r="E358" s="351" t="str">
        <f t="shared" ref="E358:E362" si="94">IF($D358="","",IF(LEFT($D358,1)=E$2,$L358,""))</f>
        <v/>
      </c>
      <c r="F358" s="353" t="str">
        <f t="shared" si="93"/>
        <v/>
      </c>
      <c r="G358" s="351" t="str">
        <f t="shared" si="93"/>
        <v/>
      </c>
      <c r="H358" s="353" t="str">
        <f t="shared" si="93"/>
        <v/>
      </c>
      <c r="I358" s="351" t="str">
        <f t="shared" si="93"/>
        <v/>
      </c>
      <c r="J358" s="353" t="str">
        <f t="shared" si="93"/>
        <v/>
      </c>
      <c r="K358" s="213"/>
      <c r="L358" s="213">
        <v>5</v>
      </c>
      <c r="M358" s="186" t="str">
        <f>Timetable!$B$7</f>
        <v>Herne Hill Harriers</v>
      </c>
      <c r="N358" s="174" t="str">
        <f>Timetable!$A$7</f>
        <v>Z</v>
      </c>
      <c r="O358" s="174">
        <f>$X$626</f>
        <v>0</v>
      </c>
    </row>
    <row r="359" spans="1:15" x14ac:dyDescent="0.3">
      <c r="A359" s="18" t="s">
        <v>28</v>
      </c>
      <c r="B359" s="29" t="s">
        <v>175</v>
      </c>
      <c r="C359" s="183"/>
      <c r="D359" s="196" t="s">
        <v>175</v>
      </c>
      <c r="E359" s="351" t="str">
        <f t="shared" si="94"/>
        <v/>
      </c>
      <c r="F359" s="353" t="str">
        <f t="shared" si="93"/>
        <v/>
      </c>
      <c r="G359" s="351" t="str">
        <f t="shared" si="93"/>
        <v/>
      </c>
      <c r="H359" s="353" t="str">
        <f t="shared" si="93"/>
        <v/>
      </c>
      <c r="I359" s="351" t="str">
        <f t="shared" si="93"/>
        <v/>
      </c>
      <c r="J359" s="353" t="str">
        <f t="shared" si="93"/>
        <v/>
      </c>
      <c r="K359" s="213"/>
      <c r="L359" s="213">
        <v>4</v>
      </c>
      <c r="M359" s="186" t="str">
        <f>Timetable!$B$8</f>
        <v>Guildford &amp; Godalming</v>
      </c>
      <c r="N359" s="174" t="str">
        <f>Timetable!$A$8</f>
        <v>G</v>
      </c>
      <c r="O359" s="174">
        <f>$AA$626</f>
        <v>0</v>
      </c>
    </row>
    <row r="360" spans="1:15" x14ac:dyDescent="0.3">
      <c r="A360" s="18" t="s">
        <v>29</v>
      </c>
      <c r="B360" s="29" t="s">
        <v>175</v>
      </c>
      <c r="C360" s="183"/>
      <c r="D360" s="196" t="s">
        <v>175</v>
      </c>
      <c r="E360" s="351" t="str">
        <f t="shared" si="94"/>
        <v/>
      </c>
      <c r="F360" s="353" t="str">
        <f t="shared" si="93"/>
        <v/>
      </c>
      <c r="G360" s="351" t="str">
        <f t="shared" si="93"/>
        <v/>
      </c>
      <c r="H360" s="353" t="str">
        <f t="shared" si="93"/>
        <v/>
      </c>
      <c r="I360" s="351" t="str">
        <f t="shared" si="93"/>
        <v/>
      </c>
      <c r="J360" s="353" t="str">
        <f t="shared" si="93"/>
        <v/>
      </c>
      <c r="K360" s="213"/>
      <c r="L360" s="213">
        <v>3</v>
      </c>
      <c r="M360" s="186" t="str">
        <f>Timetable!$B$9</f>
        <v>Sutton &amp; District</v>
      </c>
      <c r="N360" s="174" t="str">
        <f>Timetable!$A$9</f>
        <v>S</v>
      </c>
      <c r="O360" s="174">
        <f>$AD$626</f>
        <v>0</v>
      </c>
    </row>
    <row r="361" spans="1:15" x14ac:dyDescent="0.3">
      <c r="A361" s="18" t="s">
        <v>30</v>
      </c>
      <c r="B361" s="29" t="s">
        <v>175</v>
      </c>
      <c r="C361" s="183"/>
      <c r="D361" s="196" t="s">
        <v>175</v>
      </c>
      <c r="E361" s="351" t="str">
        <f t="shared" si="94"/>
        <v/>
      </c>
      <c r="F361" s="353" t="str">
        <f t="shared" si="93"/>
        <v/>
      </c>
      <c r="G361" s="351" t="str">
        <f t="shared" si="93"/>
        <v/>
      </c>
      <c r="H361" s="353" t="str">
        <f t="shared" si="93"/>
        <v/>
      </c>
      <c r="I361" s="351" t="str">
        <f t="shared" si="93"/>
        <v/>
      </c>
      <c r="J361" s="353" t="str">
        <f t="shared" si="93"/>
        <v/>
      </c>
      <c r="K361" s="213"/>
      <c r="L361" s="213">
        <v>2</v>
      </c>
      <c r="M361" s="186" t="str">
        <f>Timetable!$B$10</f>
        <v>Hercules Wimbledon</v>
      </c>
      <c r="N361" s="174" t="str">
        <f>Timetable!$A$10</f>
        <v>H</v>
      </c>
      <c r="O361" s="174">
        <f>$AG$626</f>
        <v>0</v>
      </c>
    </row>
    <row r="362" spans="1:15" x14ac:dyDescent="0.3">
      <c r="A362" s="18" t="s">
        <v>31</v>
      </c>
      <c r="B362" s="29" t="s">
        <v>175</v>
      </c>
      <c r="C362" s="183"/>
      <c r="D362" s="196" t="s">
        <v>175</v>
      </c>
      <c r="E362" s="351" t="str">
        <f t="shared" si="94"/>
        <v/>
      </c>
      <c r="F362" s="353" t="str">
        <f t="shared" si="93"/>
        <v/>
      </c>
      <c r="G362" s="351" t="str">
        <f t="shared" si="93"/>
        <v/>
      </c>
      <c r="H362" s="353" t="str">
        <f t="shared" si="93"/>
        <v/>
      </c>
      <c r="I362" s="351" t="str">
        <f t="shared" si="93"/>
        <v/>
      </c>
      <c r="J362" s="353" t="str">
        <f t="shared" si="93"/>
        <v/>
      </c>
      <c r="K362" s="213">
        <f>21-SUM(E357:J362)</f>
        <v>21</v>
      </c>
      <c r="L362" s="213">
        <v>1</v>
      </c>
      <c r="M362" s="186" t="str">
        <f>Timetable!$B$11</f>
        <v>Dorking &amp; Mole Valley</v>
      </c>
      <c r="N362" s="174" t="str">
        <f>Timetable!$A$11</f>
        <v>D</v>
      </c>
      <c r="O362" s="174" t="str">
        <f>$AJ$626</f>
        <v>u17a PV DMV</v>
      </c>
    </row>
    <row r="363" spans="1:15" x14ac:dyDescent="0.3">
      <c r="A363" s="18"/>
      <c r="B363" s="29" t="s">
        <v>175</v>
      </c>
      <c r="C363" s="29"/>
      <c r="D363" s="196" t="s">
        <v>175</v>
      </c>
      <c r="E363" s="73"/>
      <c r="F363" s="73"/>
      <c r="G363" s="73"/>
      <c r="H363" s="73"/>
      <c r="I363" s="73"/>
      <c r="J363" s="73"/>
      <c r="K363" s="213"/>
      <c r="M363" s="186"/>
      <c r="N363" s="174"/>
      <c r="O363" s="174"/>
    </row>
    <row r="364" spans="1:15" x14ac:dyDescent="0.3">
      <c r="A364" s="18" t="s">
        <v>32</v>
      </c>
      <c r="B364" s="29" t="s">
        <v>175</v>
      </c>
      <c r="C364" s="29"/>
      <c r="D364" s="196" t="s">
        <v>175</v>
      </c>
      <c r="E364" s="351" t="str">
        <f>IF($D364="","",IF(LEFT($D364,1)=E$2,$L364,""))</f>
        <v/>
      </c>
      <c r="F364" s="353" t="str">
        <f t="shared" ref="F364:J369" si="95">IF($D364="","",IF(LEFT($D364,1)=F$2,$L364,""))</f>
        <v/>
      </c>
      <c r="G364" s="351" t="str">
        <f t="shared" si="95"/>
        <v/>
      </c>
      <c r="H364" s="353" t="str">
        <f t="shared" si="95"/>
        <v/>
      </c>
      <c r="I364" s="351" t="str">
        <f t="shared" si="95"/>
        <v/>
      </c>
      <c r="J364" s="353" t="str">
        <f t="shared" si="95"/>
        <v/>
      </c>
      <c r="K364" s="213"/>
      <c r="L364" s="213">
        <v>6</v>
      </c>
      <c r="M364" s="186" t="str">
        <f>Timetable!$B$6</f>
        <v>Epsom &amp; Ewell</v>
      </c>
      <c r="N364" s="174" t="str">
        <f>Timetable!$A$6&amp;Timetable!$A$6</f>
        <v>EE</v>
      </c>
      <c r="O364" s="174">
        <f>$U$627</f>
        <v>0</v>
      </c>
    </row>
    <row r="365" spans="1:15" x14ac:dyDescent="0.3">
      <c r="A365" s="18" t="s">
        <v>33</v>
      </c>
      <c r="B365" s="29" t="s">
        <v>175</v>
      </c>
      <c r="C365" s="29"/>
      <c r="D365" s="196" t="s">
        <v>175</v>
      </c>
      <c r="E365" s="351" t="str">
        <f t="shared" ref="E365:E369" si="96">IF($D365="","",IF(LEFT($D365,1)=E$2,$L365,""))</f>
        <v/>
      </c>
      <c r="F365" s="353" t="str">
        <f t="shared" si="95"/>
        <v/>
      </c>
      <c r="G365" s="351" t="str">
        <f t="shared" si="95"/>
        <v/>
      </c>
      <c r="H365" s="353" t="str">
        <f t="shared" si="95"/>
        <v/>
      </c>
      <c r="I365" s="351" t="str">
        <f t="shared" si="95"/>
        <v/>
      </c>
      <c r="J365" s="353" t="str">
        <f t="shared" si="95"/>
        <v/>
      </c>
      <c r="K365" s="213"/>
      <c r="L365" s="213">
        <v>5</v>
      </c>
      <c r="M365" s="186" t="str">
        <f>Timetable!$B$7</f>
        <v>Herne Hill Harriers</v>
      </c>
      <c r="N365" s="174" t="str">
        <f>Timetable!$A$7&amp;Timetable!$A$7</f>
        <v>ZZ</v>
      </c>
      <c r="O365" s="174">
        <f>$X$627</f>
        <v>0</v>
      </c>
    </row>
    <row r="366" spans="1:15" x14ac:dyDescent="0.3">
      <c r="A366" s="18" t="s">
        <v>34</v>
      </c>
      <c r="B366" s="29" t="s">
        <v>175</v>
      </c>
      <c r="C366" s="29"/>
      <c r="D366" s="196" t="s">
        <v>175</v>
      </c>
      <c r="E366" s="351" t="str">
        <f t="shared" si="96"/>
        <v/>
      </c>
      <c r="F366" s="353" t="str">
        <f t="shared" si="95"/>
        <v/>
      </c>
      <c r="G366" s="351" t="str">
        <f t="shared" si="95"/>
        <v/>
      </c>
      <c r="H366" s="353" t="str">
        <f t="shared" si="95"/>
        <v/>
      </c>
      <c r="I366" s="351" t="str">
        <f t="shared" si="95"/>
        <v/>
      </c>
      <c r="J366" s="353" t="str">
        <f t="shared" si="95"/>
        <v/>
      </c>
      <c r="K366" s="213"/>
      <c r="L366" s="213">
        <v>4</v>
      </c>
      <c r="M366" s="186" t="str">
        <f>Timetable!$B$8</f>
        <v>Guildford &amp; Godalming</v>
      </c>
      <c r="N366" s="174" t="str">
        <f>Timetable!$A$8&amp;Timetable!$A$8</f>
        <v>GG</v>
      </c>
      <c r="O366" s="174">
        <f>$AA$627</f>
        <v>0</v>
      </c>
    </row>
    <row r="367" spans="1:15" x14ac:dyDescent="0.3">
      <c r="A367" s="18" t="s">
        <v>35</v>
      </c>
      <c r="B367" s="29" t="s">
        <v>175</v>
      </c>
      <c r="C367" s="29"/>
      <c r="D367" s="196" t="s">
        <v>175</v>
      </c>
      <c r="E367" s="351" t="str">
        <f t="shared" si="96"/>
        <v/>
      </c>
      <c r="F367" s="353" t="str">
        <f t="shared" si="95"/>
        <v/>
      </c>
      <c r="G367" s="351" t="str">
        <f t="shared" si="95"/>
        <v/>
      </c>
      <c r="H367" s="353" t="str">
        <f t="shared" si="95"/>
        <v/>
      </c>
      <c r="I367" s="351" t="str">
        <f t="shared" si="95"/>
        <v/>
      </c>
      <c r="J367" s="353" t="str">
        <f t="shared" si="95"/>
        <v/>
      </c>
      <c r="K367" s="213"/>
      <c r="L367" s="213">
        <v>3</v>
      </c>
      <c r="M367" s="186" t="str">
        <f>Timetable!$B$9</f>
        <v>Sutton &amp; District</v>
      </c>
      <c r="N367" s="174" t="str">
        <f>Timetable!$A$9&amp;Timetable!$A$9</f>
        <v>SS</v>
      </c>
      <c r="O367" s="174">
        <f>$AD$627</f>
        <v>0</v>
      </c>
    </row>
    <row r="368" spans="1:15" x14ac:dyDescent="0.3">
      <c r="A368" s="18" t="s">
        <v>36</v>
      </c>
      <c r="B368" s="29" t="s">
        <v>175</v>
      </c>
      <c r="C368" s="29"/>
      <c r="D368" s="196" t="s">
        <v>175</v>
      </c>
      <c r="E368" s="351" t="str">
        <f t="shared" si="96"/>
        <v/>
      </c>
      <c r="F368" s="353" t="str">
        <f t="shared" si="95"/>
        <v/>
      </c>
      <c r="G368" s="351" t="str">
        <f t="shared" si="95"/>
        <v/>
      </c>
      <c r="H368" s="353" t="str">
        <f t="shared" si="95"/>
        <v/>
      </c>
      <c r="I368" s="351" t="str">
        <f t="shared" si="95"/>
        <v/>
      </c>
      <c r="J368" s="353" t="str">
        <f t="shared" si="95"/>
        <v/>
      </c>
      <c r="K368" s="213"/>
      <c r="L368" s="213">
        <v>2</v>
      </c>
      <c r="M368" s="186" t="str">
        <f>Timetable!$B$10</f>
        <v>Hercules Wimbledon</v>
      </c>
      <c r="N368" s="174" t="str">
        <f>Timetable!$A$10&amp;Timetable!$A$10</f>
        <v>HH</v>
      </c>
      <c r="O368" s="174">
        <f>$AG$627</f>
        <v>0</v>
      </c>
    </row>
    <row r="369" spans="1:15" x14ac:dyDescent="0.3">
      <c r="A369" s="18" t="s">
        <v>37</v>
      </c>
      <c r="B369" s="29" t="s">
        <v>175</v>
      </c>
      <c r="C369" s="29"/>
      <c r="D369" s="196" t="s">
        <v>175</v>
      </c>
      <c r="E369" s="351" t="str">
        <f t="shared" si="96"/>
        <v/>
      </c>
      <c r="F369" s="353" t="str">
        <f t="shared" si="95"/>
        <v/>
      </c>
      <c r="G369" s="351" t="str">
        <f t="shared" si="95"/>
        <v/>
      </c>
      <c r="H369" s="353" t="str">
        <f t="shared" si="95"/>
        <v/>
      </c>
      <c r="I369" s="351" t="str">
        <f t="shared" si="95"/>
        <v/>
      </c>
      <c r="J369" s="353" t="str">
        <f t="shared" si="95"/>
        <v/>
      </c>
      <c r="K369" s="213">
        <f>21-SUM(E364:J369)</f>
        <v>21</v>
      </c>
      <c r="L369" s="213">
        <v>1</v>
      </c>
      <c r="M369" s="186" t="str">
        <f>Timetable!$B$11</f>
        <v>Dorking &amp; Mole Valley</v>
      </c>
      <c r="N369" s="174" t="str">
        <f>Timetable!$A$11&amp;Timetable!$A$11</f>
        <v>DD</v>
      </c>
      <c r="O369" s="174" t="str">
        <f>$AJ$627</f>
        <v>u17b PV DMV</v>
      </c>
    </row>
    <row r="370" spans="1:15" x14ac:dyDescent="0.3">
      <c r="A370" s="18"/>
      <c r="B370" s="408" t="str">
        <f>Timetable!E22</f>
        <v>12.00  HIGH JUMP  U15</v>
      </c>
      <c r="C370" s="29"/>
      <c r="D370" s="196" t="s">
        <v>175</v>
      </c>
      <c r="E370" s="74"/>
      <c r="F370" s="74"/>
      <c r="G370" s="74"/>
      <c r="H370" s="74"/>
      <c r="I370" s="74"/>
      <c r="J370" s="74"/>
      <c r="K370" s="213"/>
      <c r="L370" s="213"/>
      <c r="M370" s="186"/>
      <c r="N370" s="174"/>
      <c r="O370" s="174"/>
    </row>
    <row r="371" spans="1:15" x14ac:dyDescent="0.3">
      <c r="A371" s="18" t="s">
        <v>26</v>
      </c>
      <c r="B371" s="174" t="str">
        <f>$AF$616</f>
        <v>Willow Scales</v>
      </c>
      <c r="C371" s="183">
        <v>1.56</v>
      </c>
      <c r="D371" s="196" t="s">
        <v>204</v>
      </c>
      <c r="E371" s="351" t="str">
        <f>IF($D371="","",IF(LEFT($D371,1)=E$2,$L371,""))</f>
        <v/>
      </c>
      <c r="F371" s="353" t="str">
        <f t="shared" ref="F371:J376" si="97">IF($D371="","",IF(LEFT($D371,1)=F$2,$L371,""))</f>
        <v/>
      </c>
      <c r="G371" s="351" t="str">
        <f t="shared" si="97"/>
        <v/>
      </c>
      <c r="H371" s="353" t="str">
        <f t="shared" si="97"/>
        <v/>
      </c>
      <c r="I371" s="351">
        <f t="shared" si="97"/>
        <v>6</v>
      </c>
      <c r="J371" s="353" t="str">
        <f t="shared" si="97"/>
        <v/>
      </c>
      <c r="K371" s="213"/>
      <c r="L371" s="213">
        <v>6</v>
      </c>
      <c r="M371" s="186" t="str">
        <f>Timetable!$B$6</f>
        <v>Epsom &amp; Ewell</v>
      </c>
      <c r="N371" s="174" t="str">
        <f>Timetable!$A$6</f>
        <v>E</v>
      </c>
      <c r="O371" s="174" t="str">
        <f>$T$616</f>
        <v>MYA CARTWRIGHT</v>
      </c>
    </row>
    <row r="372" spans="1:15" x14ac:dyDescent="0.3">
      <c r="A372" s="18" t="s">
        <v>27</v>
      </c>
      <c r="B372" s="174" t="str">
        <f>$Z$616</f>
        <v>Olivia Kraus</v>
      </c>
      <c r="C372" s="183">
        <v>1.53</v>
      </c>
      <c r="D372" s="196" t="s">
        <v>48</v>
      </c>
      <c r="E372" s="351" t="str">
        <f t="shared" ref="E372:E376" si="98">IF($D372="","",IF(LEFT($D372,1)=E$2,$L372,""))</f>
        <v/>
      </c>
      <c r="F372" s="353" t="str">
        <f t="shared" si="97"/>
        <v/>
      </c>
      <c r="G372" s="351">
        <f t="shared" si="97"/>
        <v>5</v>
      </c>
      <c r="H372" s="353" t="str">
        <f t="shared" si="97"/>
        <v/>
      </c>
      <c r="I372" s="351" t="str">
        <f t="shared" si="97"/>
        <v/>
      </c>
      <c r="J372" s="353" t="str">
        <f t="shared" si="97"/>
        <v/>
      </c>
      <c r="K372" s="213"/>
      <c r="L372" s="213">
        <v>5</v>
      </c>
      <c r="M372" s="186" t="str">
        <f>Timetable!$B$7</f>
        <v>Herne Hill Harriers</v>
      </c>
      <c r="N372" s="174" t="str">
        <f>Timetable!$A$7</f>
        <v>Z</v>
      </c>
      <c r="O372" s="174">
        <f>$W$616</f>
        <v>0</v>
      </c>
    </row>
    <row r="373" spans="1:15" x14ac:dyDescent="0.3">
      <c r="A373" s="18" t="s">
        <v>28</v>
      </c>
      <c r="B373" s="174" t="str">
        <f>$T$616</f>
        <v>MYA CARTWRIGHT</v>
      </c>
      <c r="C373" s="183">
        <v>1.4</v>
      </c>
      <c r="D373" s="196" t="s">
        <v>47</v>
      </c>
      <c r="E373" s="351">
        <f t="shared" si="98"/>
        <v>4</v>
      </c>
      <c r="F373" s="353" t="str">
        <f t="shared" si="97"/>
        <v/>
      </c>
      <c r="G373" s="351" t="str">
        <f t="shared" si="97"/>
        <v/>
      </c>
      <c r="H373" s="353" t="str">
        <f t="shared" si="97"/>
        <v/>
      </c>
      <c r="I373" s="351" t="str">
        <f t="shared" si="97"/>
        <v/>
      </c>
      <c r="J373" s="353" t="str">
        <f t="shared" si="97"/>
        <v/>
      </c>
      <c r="K373" s="213"/>
      <c r="L373" s="213">
        <v>4</v>
      </c>
      <c r="M373" s="186" t="str">
        <f>Timetable!$B$8</f>
        <v>Guildford &amp; Godalming</v>
      </c>
      <c r="N373" s="174" t="str">
        <f>Timetable!$A$8</f>
        <v>G</v>
      </c>
      <c r="O373" s="174" t="str">
        <f>$Z$616</f>
        <v>Olivia Kraus</v>
      </c>
    </row>
    <row r="374" spans="1:15" x14ac:dyDescent="0.3">
      <c r="A374" s="18" t="s">
        <v>29</v>
      </c>
      <c r="B374" s="174" t="str">
        <f>$AC$616</f>
        <v>Maia Ekoku</v>
      </c>
      <c r="C374" s="183">
        <v>1.25</v>
      </c>
      <c r="D374" s="196" t="s">
        <v>45</v>
      </c>
      <c r="E374" s="351" t="str">
        <f t="shared" si="98"/>
        <v/>
      </c>
      <c r="F374" s="353" t="str">
        <f t="shared" si="97"/>
        <v/>
      </c>
      <c r="G374" s="351" t="str">
        <f t="shared" si="97"/>
        <v/>
      </c>
      <c r="H374" s="353">
        <f t="shared" si="97"/>
        <v>3</v>
      </c>
      <c r="I374" s="351" t="str">
        <f t="shared" si="97"/>
        <v/>
      </c>
      <c r="J374" s="353" t="str">
        <f t="shared" si="97"/>
        <v/>
      </c>
      <c r="K374" s="213"/>
      <c r="L374" s="213">
        <v>3</v>
      </c>
      <c r="M374" s="186" t="str">
        <f>Timetable!$B$9</f>
        <v>Sutton &amp; District</v>
      </c>
      <c r="N374" s="174" t="str">
        <f>Timetable!$A$9</f>
        <v>S</v>
      </c>
      <c r="O374" s="174" t="str">
        <f>$AC$616</f>
        <v>Maia Ekoku</v>
      </c>
    </row>
    <row r="375" spans="1:15" x14ac:dyDescent="0.3">
      <c r="A375" s="18" t="s">
        <v>30</v>
      </c>
      <c r="B375" s="29" t="s">
        <v>620</v>
      </c>
      <c r="C375" s="183">
        <v>1.2</v>
      </c>
      <c r="D375" s="196" t="s">
        <v>89</v>
      </c>
      <c r="E375" s="351" t="str">
        <f t="shared" si="98"/>
        <v/>
      </c>
      <c r="F375" s="353">
        <f t="shared" si="97"/>
        <v>2</v>
      </c>
      <c r="G375" s="351" t="str">
        <f t="shared" si="97"/>
        <v/>
      </c>
      <c r="H375" s="353" t="str">
        <f t="shared" si="97"/>
        <v/>
      </c>
      <c r="I375" s="351" t="str">
        <f t="shared" si="97"/>
        <v/>
      </c>
      <c r="J375" s="353" t="str">
        <f t="shared" si="97"/>
        <v/>
      </c>
      <c r="K375" s="213"/>
      <c r="L375" s="213">
        <v>2</v>
      </c>
      <c r="M375" s="186" t="str">
        <f>Timetable!$B$10</f>
        <v>Hercules Wimbledon</v>
      </c>
      <c r="N375" s="174" t="str">
        <f>Timetable!$A$10</f>
        <v>H</v>
      </c>
      <c r="O375" s="174" t="str">
        <f>$AF$616</f>
        <v>Willow Scales</v>
      </c>
    </row>
    <row r="376" spans="1:15" x14ac:dyDescent="0.3">
      <c r="A376" s="18" t="s">
        <v>31</v>
      </c>
      <c r="B376" s="29" t="s">
        <v>175</v>
      </c>
      <c r="C376" s="29"/>
      <c r="D376" s="196" t="s">
        <v>175</v>
      </c>
      <c r="E376" s="351" t="str">
        <f t="shared" si="98"/>
        <v/>
      </c>
      <c r="F376" s="353" t="str">
        <f t="shared" si="97"/>
        <v/>
      </c>
      <c r="G376" s="351" t="str">
        <f t="shared" si="97"/>
        <v/>
      </c>
      <c r="H376" s="353" t="str">
        <f t="shared" si="97"/>
        <v/>
      </c>
      <c r="I376" s="351" t="str">
        <f t="shared" si="97"/>
        <v/>
      </c>
      <c r="J376" s="353" t="str">
        <f t="shared" si="97"/>
        <v/>
      </c>
      <c r="K376" s="213">
        <f>21-SUM(E371:J376)</f>
        <v>1</v>
      </c>
      <c r="L376" s="213">
        <v>1</v>
      </c>
      <c r="M376" s="186" t="str">
        <f>Timetable!$B$11</f>
        <v>Dorking &amp; Mole Valley</v>
      </c>
      <c r="N376" s="174" t="str">
        <f>Timetable!$A$11</f>
        <v>D</v>
      </c>
      <c r="O376" s="174" t="str">
        <f>$AI$616</f>
        <v>u15aHJ DMV</v>
      </c>
    </row>
    <row r="377" spans="1:15" x14ac:dyDescent="0.3">
      <c r="A377" s="18"/>
      <c r="B377" s="410" t="s">
        <v>175</v>
      </c>
      <c r="C377" s="29"/>
      <c r="D377" s="196" t="s">
        <v>175</v>
      </c>
      <c r="E377" s="73"/>
      <c r="F377" s="73"/>
      <c r="G377" s="73"/>
      <c r="H377" s="73"/>
      <c r="I377" s="73"/>
      <c r="J377" s="73"/>
      <c r="K377" s="213"/>
      <c r="M377" s="186"/>
      <c r="N377" s="174"/>
      <c r="O377" s="174"/>
    </row>
    <row r="378" spans="1:15" x14ac:dyDescent="0.3">
      <c r="A378" s="18" t="s">
        <v>32</v>
      </c>
      <c r="B378" s="174" t="str">
        <f>$Z$617</f>
        <v>Keira Oxley</v>
      </c>
      <c r="C378" s="183">
        <v>1.45</v>
      </c>
      <c r="D378" s="196" t="s">
        <v>48</v>
      </c>
      <c r="E378" s="351" t="str">
        <f>IF($D378="","",IF(LEFT($D378,1)=E$2,$L378,""))</f>
        <v/>
      </c>
      <c r="F378" s="353" t="str">
        <f t="shared" ref="F378:J383" si="99">IF($D378="","",IF(LEFT($D378,1)=F$2,$L378,""))</f>
        <v/>
      </c>
      <c r="G378" s="351">
        <f t="shared" si="99"/>
        <v>6</v>
      </c>
      <c r="H378" s="353" t="str">
        <f t="shared" si="99"/>
        <v/>
      </c>
      <c r="I378" s="351" t="str">
        <f t="shared" si="99"/>
        <v/>
      </c>
      <c r="J378" s="353" t="str">
        <f t="shared" si="99"/>
        <v/>
      </c>
      <c r="K378" s="213"/>
      <c r="L378" s="213">
        <v>6</v>
      </c>
      <c r="M378" s="186" t="str">
        <f>Timetable!$B$6</f>
        <v>Epsom &amp; Ewell</v>
      </c>
      <c r="N378" s="174" t="str">
        <f>Timetable!$A$6&amp;Timetable!$A$6</f>
        <v>EE</v>
      </c>
      <c r="O378" s="174" t="str">
        <f>$T$617</f>
        <v>ELIZA SMITH</v>
      </c>
    </row>
    <row r="379" spans="1:15" x14ac:dyDescent="0.3">
      <c r="A379" s="18" t="s">
        <v>33</v>
      </c>
      <c r="B379" s="174" t="str">
        <f>$T$617</f>
        <v>ELIZA SMITH</v>
      </c>
      <c r="C379" s="183">
        <v>1.25</v>
      </c>
      <c r="D379" s="196" t="s">
        <v>47</v>
      </c>
      <c r="E379" s="351">
        <f t="shared" ref="E379:E383" si="100">IF($D379="","",IF(LEFT($D379,1)=E$2,$L379,""))</f>
        <v>5</v>
      </c>
      <c r="F379" s="353" t="str">
        <f t="shared" si="99"/>
        <v/>
      </c>
      <c r="G379" s="351" t="str">
        <f t="shared" si="99"/>
        <v/>
      </c>
      <c r="H379" s="353" t="str">
        <f t="shared" si="99"/>
        <v/>
      </c>
      <c r="I379" s="351" t="str">
        <f t="shared" si="99"/>
        <v/>
      </c>
      <c r="J379" s="353" t="str">
        <f t="shared" si="99"/>
        <v/>
      </c>
      <c r="K379" s="213"/>
      <c r="L379" s="213">
        <v>5</v>
      </c>
      <c r="M379" s="186" t="str">
        <f>Timetable!$B$7</f>
        <v>Herne Hill Harriers</v>
      </c>
      <c r="N379" s="174" t="str">
        <f>Timetable!$A$7&amp;Timetable!$A$7</f>
        <v>ZZ</v>
      </c>
      <c r="O379" s="174">
        <f>$W$617</f>
        <v>0</v>
      </c>
    </row>
    <row r="380" spans="1:15" x14ac:dyDescent="0.3">
      <c r="A380" s="18" t="s">
        <v>34</v>
      </c>
      <c r="B380" s="174" t="str">
        <f>$AF$617</f>
        <v>Visne Bariman</v>
      </c>
      <c r="C380" s="183">
        <v>1.25</v>
      </c>
      <c r="D380" s="196" t="s">
        <v>204</v>
      </c>
      <c r="E380" s="351" t="str">
        <f t="shared" si="100"/>
        <v/>
      </c>
      <c r="F380" s="353" t="str">
        <f t="shared" si="99"/>
        <v/>
      </c>
      <c r="G380" s="351" t="str">
        <f t="shared" si="99"/>
        <v/>
      </c>
      <c r="H380" s="353" t="str">
        <f t="shared" si="99"/>
        <v/>
      </c>
      <c r="I380" s="351">
        <f t="shared" si="99"/>
        <v>4</v>
      </c>
      <c r="J380" s="353" t="str">
        <f t="shared" si="99"/>
        <v/>
      </c>
      <c r="K380" s="213"/>
      <c r="L380" s="213">
        <v>4</v>
      </c>
      <c r="M380" s="186" t="str">
        <f>Timetable!$B$8</f>
        <v>Guildford &amp; Godalming</v>
      </c>
      <c r="N380" s="174" t="str">
        <f>Timetable!$A$8&amp;Timetable!$A$8</f>
        <v>GG</v>
      </c>
      <c r="O380" s="174" t="str">
        <f>$Z$617</f>
        <v>Keira Oxley</v>
      </c>
    </row>
    <row r="381" spans="1:15" x14ac:dyDescent="0.3">
      <c r="A381" s="18" t="s">
        <v>35</v>
      </c>
      <c r="B381" s="29" t="s">
        <v>622</v>
      </c>
      <c r="C381" s="183">
        <v>1.2</v>
      </c>
      <c r="D381" s="196" t="s">
        <v>89</v>
      </c>
      <c r="E381" s="351" t="str">
        <f t="shared" si="100"/>
        <v/>
      </c>
      <c r="F381" s="353">
        <f t="shared" si="99"/>
        <v>3</v>
      </c>
      <c r="G381" s="351" t="str">
        <f t="shared" si="99"/>
        <v/>
      </c>
      <c r="H381" s="353" t="str">
        <f t="shared" si="99"/>
        <v/>
      </c>
      <c r="I381" s="351" t="str">
        <f t="shared" si="99"/>
        <v/>
      </c>
      <c r="J381" s="353" t="str">
        <f t="shared" si="99"/>
        <v/>
      </c>
      <c r="K381" s="213"/>
      <c r="L381" s="213">
        <v>3</v>
      </c>
      <c r="M381" s="186" t="str">
        <f>Timetable!$B$9</f>
        <v>Sutton &amp; District</v>
      </c>
      <c r="N381" s="174" t="str">
        <f>Timetable!$A$9&amp;Timetable!$A$9</f>
        <v>SS</v>
      </c>
      <c r="O381" s="174">
        <f>$AC$617</f>
        <v>0</v>
      </c>
    </row>
    <row r="382" spans="1:15" x14ac:dyDescent="0.3">
      <c r="A382" s="18" t="s">
        <v>36</v>
      </c>
      <c r="B382" s="29" t="s">
        <v>175</v>
      </c>
      <c r="C382" s="29"/>
      <c r="D382" s="196" t="s">
        <v>175</v>
      </c>
      <c r="E382" s="351" t="str">
        <f t="shared" si="100"/>
        <v/>
      </c>
      <c r="F382" s="353" t="str">
        <f t="shared" si="99"/>
        <v/>
      </c>
      <c r="G382" s="351" t="str">
        <f t="shared" si="99"/>
        <v/>
      </c>
      <c r="H382" s="353" t="str">
        <f t="shared" si="99"/>
        <v/>
      </c>
      <c r="I382" s="351" t="str">
        <f t="shared" si="99"/>
        <v/>
      </c>
      <c r="J382" s="353" t="str">
        <f t="shared" si="99"/>
        <v/>
      </c>
      <c r="K382" s="213"/>
      <c r="L382" s="213">
        <v>2</v>
      </c>
      <c r="M382" s="186" t="str">
        <f>Timetable!$B$10</f>
        <v>Hercules Wimbledon</v>
      </c>
      <c r="N382" s="174" t="str">
        <f>Timetable!$A$10&amp;Timetable!$A$10</f>
        <v>HH</v>
      </c>
      <c r="O382" s="174" t="str">
        <f>$AF$617</f>
        <v>Visne Bariman</v>
      </c>
    </row>
    <row r="383" spans="1:15" x14ac:dyDescent="0.3">
      <c r="A383" s="18" t="s">
        <v>37</v>
      </c>
      <c r="B383" s="29" t="s">
        <v>175</v>
      </c>
      <c r="C383" s="29"/>
      <c r="D383" s="196" t="s">
        <v>175</v>
      </c>
      <c r="E383" s="351" t="str">
        <f t="shared" si="100"/>
        <v/>
      </c>
      <c r="F383" s="353" t="str">
        <f t="shared" si="99"/>
        <v/>
      </c>
      <c r="G383" s="351" t="str">
        <f t="shared" si="99"/>
        <v/>
      </c>
      <c r="H383" s="353" t="str">
        <f t="shared" si="99"/>
        <v/>
      </c>
      <c r="I383" s="351" t="str">
        <f t="shared" si="99"/>
        <v/>
      </c>
      <c r="J383" s="353" t="str">
        <f t="shared" si="99"/>
        <v/>
      </c>
      <c r="K383" s="213">
        <f>21-SUM(E378:J383)</f>
        <v>3</v>
      </c>
      <c r="L383" s="213">
        <v>1</v>
      </c>
      <c r="M383" s="186" t="str">
        <f>Timetable!$B$11</f>
        <v>Dorking &amp; Mole Valley</v>
      </c>
      <c r="N383" s="174" t="str">
        <f>Timetable!$A$11&amp;Timetable!$A$11</f>
        <v>DD</v>
      </c>
      <c r="O383" s="174" t="str">
        <f>$AI$617</f>
        <v>u15b HJ DMV</v>
      </c>
    </row>
    <row r="384" spans="1:15" x14ac:dyDescent="0.3">
      <c r="A384" s="18"/>
      <c r="B384" s="408" t="str">
        <f>Timetable!E23</f>
        <v>12.00  JAVELIN  U17</v>
      </c>
      <c r="C384" s="29"/>
      <c r="D384" s="196" t="s">
        <v>175</v>
      </c>
      <c r="E384" s="74"/>
      <c r="F384" s="74"/>
      <c r="G384" s="74"/>
      <c r="H384" s="74"/>
      <c r="I384" s="74"/>
      <c r="J384" s="74"/>
      <c r="K384" s="213"/>
      <c r="L384" s="213"/>
      <c r="M384" s="186"/>
      <c r="N384" s="174"/>
      <c r="O384" s="174"/>
    </row>
    <row r="385" spans="1:15" x14ac:dyDescent="0.3">
      <c r="A385" s="18" t="s">
        <v>26</v>
      </c>
      <c r="B385" s="174" t="str">
        <f>$AA$620</f>
        <v>Samantha Good</v>
      </c>
      <c r="C385" s="29">
        <v>28.13</v>
      </c>
      <c r="D385" s="196" t="s">
        <v>48</v>
      </c>
      <c r="E385" s="351" t="str">
        <f>IF($D385="","",IF(LEFT($D385,1)=E$2,$L385,""))</f>
        <v/>
      </c>
      <c r="F385" s="353" t="str">
        <f t="shared" ref="F385:J390" si="101">IF($D385="","",IF(LEFT($D385,1)=F$2,$L385,""))</f>
        <v/>
      </c>
      <c r="G385" s="351">
        <f t="shared" si="101"/>
        <v>6</v>
      </c>
      <c r="H385" s="353" t="str">
        <f t="shared" si="101"/>
        <v/>
      </c>
      <c r="I385" s="351" t="str">
        <f t="shared" si="101"/>
        <v/>
      </c>
      <c r="J385" s="353" t="str">
        <f t="shared" si="101"/>
        <v/>
      </c>
      <c r="K385" s="213"/>
      <c r="L385" s="213">
        <v>6</v>
      </c>
      <c r="M385" s="186" t="str">
        <f>Timetable!$B$6</f>
        <v>Epsom &amp; Ewell</v>
      </c>
      <c r="N385" s="174" t="str">
        <f>Timetable!$A$6</f>
        <v>E</v>
      </c>
      <c r="O385" s="174" t="str">
        <f>$U$620</f>
        <v>REBECCA GYABENG</v>
      </c>
    </row>
    <row r="386" spans="1:15" x14ac:dyDescent="0.3">
      <c r="A386" s="18" t="s">
        <v>27</v>
      </c>
      <c r="B386" s="174" t="str">
        <f>$U$620</f>
        <v>REBECCA GYABENG</v>
      </c>
      <c r="C386" s="29">
        <v>10.43</v>
      </c>
      <c r="D386" s="196" t="s">
        <v>47</v>
      </c>
      <c r="E386" s="351">
        <f t="shared" ref="E386:E390" si="102">IF($D386="","",IF(LEFT($D386,1)=E$2,$L386,""))</f>
        <v>5</v>
      </c>
      <c r="F386" s="353" t="str">
        <f t="shared" si="101"/>
        <v/>
      </c>
      <c r="G386" s="351" t="str">
        <f t="shared" si="101"/>
        <v/>
      </c>
      <c r="H386" s="353" t="str">
        <f t="shared" si="101"/>
        <v/>
      </c>
      <c r="I386" s="351" t="str">
        <f t="shared" si="101"/>
        <v/>
      </c>
      <c r="J386" s="353" t="str">
        <f t="shared" si="101"/>
        <v/>
      </c>
      <c r="K386" s="213"/>
      <c r="L386" s="213">
        <v>5</v>
      </c>
      <c r="M386" s="186" t="str">
        <f>Timetable!$B$7</f>
        <v>Herne Hill Harriers</v>
      </c>
      <c r="N386" s="174" t="str">
        <f>Timetable!$A$7</f>
        <v>Z</v>
      </c>
      <c r="O386" s="174">
        <f>$X$620</f>
        <v>0</v>
      </c>
    </row>
    <row r="387" spans="1:15" x14ac:dyDescent="0.3">
      <c r="A387" s="18" t="s">
        <v>28</v>
      </c>
      <c r="B387" s="29" t="s">
        <v>175</v>
      </c>
      <c r="C387" s="183"/>
      <c r="D387" s="196" t="s">
        <v>175</v>
      </c>
      <c r="E387" s="351" t="str">
        <f t="shared" si="102"/>
        <v/>
      </c>
      <c r="F387" s="353" t="str">
        <f t="shared" si="101"/>
        <v/>
      </c>
      <c r="G387" s="351" t="str">
        <f t="shared" si="101"/>
        <v/>
      </c>
      <c r="H387" s="353" t="str">
        <f t="shared" si="101"/>
        <v/>
      </c>
      <c r="I387" s="351" t="str">
        <f t="shared" si="101"/>
        <v/>
      </c>
      <c r="J387" s="353" t="str">
        <f t="shared" si="101"/>
        <v/>
      </c>
      <c r="K387" s="213"/>
      <c r="L387" s="213">
        <v>4</v>
      </c>
      <c r="M387" s="186" t="str">
        <f>Timetable!$B$8</f>
        <v>Guildford &amp; Godalming</v>
      </c>
      <c r="N387" s="174" t="str">
        <f>Timetable!$A$8</f>
        <v>G</v>
      </c>
      <c r="O387" s="174" t="str">
        <f>$AA$620</f>
        <v>Samantha Good</v>
      </c>
    </row>
    <row r="388" spans="1:15" x14ac:dyDescent="0.3">
      <c r="A388" s="18" t="s">
        <v>29</v>
      </c>
      <c r="B388" s="29" t="s">
        <v>175</v>
      </c>
      <c r="C388" s="29"/>
      <c r="D388" s="196" t="s">
        <v>175</v>
      </c>
      <c r="E388" s="351" t="str">
        <f t="shared" si="102"/>
        <v/>
      </c>
      <c r="F388" s="353" t="str">
        <f t="shared" si="101"/>
        <v/>
      </c>
      <c r="G388" s="351" t="str">
        <f t="shared" si="101"/>
        <v/>
      </c>
      <c r="H388" s="353" t="str">
        <f t="shared" si="101"/>
        <v/>
      </c>
      <c r="I388" s="351" t="str">
        <f t="shared" si="101"/>
        <v/>
      </c>
      <c r="J388" s="353" t="str">
        <f t="shared" si="101"/>
        <v/>
      </c>
      <c r="K388" s="213"/>
      <c r="L388" s="213">
        <v>3</v>
      </c>
      <c r="M388" s="186" t="str">
        <f>Timetable!$B$9</f>
        <v>Sutton &amp; District</v>
      </c>
      <c r="N388" s="174" t="str">
        <f>Timetable!$A$9</f>
        <v>S</v>
      </c>
      <c r="O388" s="174" t="str">
        <f>$AD$620</f>
        <v>Patricia Troche</v>
      </c>
    </row>
    <row r="389" spans="1:15" x14ac:dyDescent="0.3">
      <c r="A389" s="18" t="s">
        <v>30</v>
      </c>
      <c r="B389" s="29" t="s">
        <v>175</v>
      </c>
      <c r="C389" s="29"/>
      <c r="D389" s="196" t="s">
        <v>175</v>
      </c>
      <c r="E389" s="351" t="str">
        <f t="shared" si="102"/>
        <v/>
      </c>
      <c r="F389" s="353" t="str">
        <f t="shared" si="101"/>
        <v/>
      </c>
      <c r="G389" s="351" t="str">
        <f t="shared" si="101"/>
        <v/>
      </c>
      <c r="H389" s="353" t="str">
        <f t="shared" si="101"/>
        <v/>
      </c>
      <c r="I389" s="351" t="str">
        <f t="shared" si="101"/>
        <v/>
      </c>
      <c r="J389" s="353" t="str">
        <f t="shared" si="101"/>
        <v/>
      </c>
      <c r="K389" s="213"/>
      <c r="L389" s="213">
        <v>2</v>
      </c>
      <c r="M389" s="186" t="str">
        <f>Timetable!$B$10</f>
        <v>Hercules Wimbledon</v>
      </c>
      <c r="N389" s="174" t="str">
        <f>Timetable!$A$10</f>
        <v>H</v>
      </c>
      <c r="O389" s="174">
        <f>$AG$620</f>
        <v>0</v>
      </c>
    </row>
    <row r="390" spans="1:15" x14ac:dyDescent="0.3">
      <c r="A390" s="18" t="s">
        <v>31</v>
      </c>
      <c r="B390" s="29" t="s">
        <v>175</v>
      </c>
      <c r="C390" s="29"/>
      <c r="D390" s="196" t="s">
        <v>175</v>
      </c>
      <c r="E390" s="351" t="str">
        <f t="shared" si="102"/>
        <v/>
      </c>
      <c r="F390" s="353" t="str">
        <f t="shared" si="101"/>
        <v/>
      </c>
      <c r="G390" s="351" t="str">
        <f t="shared" si="101"/>
        <v/>
      </c>
      <c r="H390" s="353" t="str">
        <f t="shared" si="101"/>
        <v/>
      </c>
      <c r="I390" s="351" t="str">
        <f t="shared" si="101"/>
        <v/>
      </c>
      <c r="J390" s="353" t="str">
        <f t="shared" si="101"/>
        <v/>
      </c>
      <c r="K390" s="213">
        <f>21-SUM(E385:J390)</f>
        <v>10</v>
      </c>
      <c r="L390" s="213">
        <v>1</v>
      </c>
      <c r="M390" s="186" t="str">
        <f>Timetable!$B$11</f>
        <v>Dorking &amp; Mole Valley</v>
      </c>
      <c r="N390" s="174" t="str">
        <f>Timetable!$A$11</f>
        <v>D</v>
      </c>
      <c r="O390" s="174" t="str">
        <f>$AJ$620</f>
        <v>u17a Jav DMV</v>
      </c>
    </row>
    <row r="391" spans="1:15" x14ac:dyDescent="0.3">
      <c r="A391" s="18"/>
      <c r="B391" s="410" t="s">
        <v>175</v>
      </c>
      <c r="C391" s="29"/>
      <c r="D391" s="196" t="s">
        <v>175</v>
      </c>
      <c r="E391" s="73"/>
      <c r="F391" s="73"/>
      <c r="G391" s="73"/>
      <c r="H391" s="73"/>
      <c r="I391" s="73"/>
      <c r="J391" s="73"/>
      <c r="K391" s="213"/>
      <c r="M391" s="186"/>
      <c r="N391" s="174"/>
      <c r="O391" s="174"/>
    </row>
    <row r="392" spans="1:15" x14ac:dyDescent="0.3">
      <c r="A392" s="18" t="s">
        <v>32</v>
      </c>
      <c r="B392" s="174" t="str">
        <f>$AA$621</f>
        <v>Elin Roberts</v>
      </c>
      <c r="C392" s="29">
        <v>20.37</v>
      </c>
      <c r="D392" s="196" t="s">
        <v>63</v>
      </c>
      <c r="E392" s="351" t="str">
        <f>IF($D392="","",IF(LEFT($D392,1)=E$2,$L392,""))</f>
        <v/>
      </c>
      <c r="F392" s="353" t="str">
        <f t="shared" ref="F392:J397" si="103">IF($D392="","",IF(LEFT($D392,1)=F$2,$L392,""))</f>
        <v/>
      </c>
      <c r="G392" s="351">
        <f t="shared" si="103"/>
        <v>6</v>
      </c>
      <c r="H392" s="353" t="str">
        <f t="shared" si="103"/>
        <v/>
      </c>
      <c r="I392" s="351" t="str">
        <f t="shared" si="103"/>
        <v/>
      </c>
      <c r="J392" s="353" t="str">
        <f t="shared" si="103"/>
        <v/>
      </c>
      <c r="K392" s="213"/>
      <c r="L392" s="213">
        <v>6</v>
      </c>
      <c r="M392" s="186" t="str">
        <f>Timetable!$B$6</f>
        <v>Epsom &amp; Ewell</v>
      </c>
      <c r="N392" s="174" t="str">
        <f>Timetable!$A$6&amp;Timetable!$A$6</f>
        <v>EE</v>
      </c>
      <c r="O392" s="174" t="str">
        <f>$U$621</f>
        <v>SOPHIE GLENCROSS</v>
      </c>
    </row>
    <row r="393" spans="1:15" x14ac:dyDescent="0.3">
      <c r="A393" s="18" t="s">
        <v>33</v>
      </c>
      <c r="B393" s="174" t="str">
        <f>$U$621</f>
        <v>SOPHIE GLENCROSS</v>
      </c>
      <c r="C393" s="29">
        <v>10.050000000000001</v>
      </c>
      <c r="D393" s="196" t="s">
        <v>56</v>
      </c>
      <c r="E393" s="351">
        <f t="shared" ref="E393:E397" si="104">IF($D393="","",IF(LEFT($D393,1)=E$2,$L393,""))</f>
        <v>5</v>
      </c>
      <c r="F393" s="353" t="str">
        <f t="shared" si="103"/>
        <v/>
      </c>
      <c r="G393" s="351" t="str">
        <f t="shared" si="103"/>
        <v/>
      </c>
      <c r="H393" s="353" t="str">
        <f t="shared" si="103"/>
        <v/>
      </c>
      <c r="I393" s="351" t="str">
        <f t="shared" si="103"/>
        <v/>
      </c>
      <c r="J393" s="353" t="str">
        <f t="shared" si="103"/>
        <v/>
      </c>
      <c r="K393" s="213"/>
      <c r="L393" s="213">
        <v>5</v>
      </c>
      <c r="M393" s="186" t="str">
        <f>Timetable!$B$7</f>
        <v>Herne Hill Harriers</v>
      </c>
      <c r="N393" s="174" t="str">
        <f>Timetable!$A$7&amp;Timetable!$A$7</f>
        <v>ZZ</v>
      </c>
      <c r="O393" s="174">
        <f>$X$621</f>
        <v>0</v>
      </c>
    </row>
    <row r="394" spans="1:15" x14ac:dyDescent="0.3">
      <c r="A394" s="18" t="s">
        <v>34</v>
      </c>
      <c r="B394" s="29" t="s">
        <v>175</v>
      </c>
      <c r="C394" s="29"/>
      <c r="D394" s="196" t="s">
        <v>175</v>
      </c>
      <c r="E394" s="351" t="str">
        <f t="shared" si="104"/>
        <v/>
      </c>
      <c r="F394" s="353" t="str">
        <f t="shared" si="103"/>
        <v/>
      </c>
      <c r="G394" s="351" t="str">
        <f t="shared" si="103"/>
        <v/>
      </c>
      <c r="H394" s="353" t="str">
        <f t="shared" si="103"/>
        <v/>
      </c>
      <c r="I394" s="351" t="str">
        <f t="shared" si="103"/>
        <v/>
      </c>
      <c r="J394" s="353" t="str">
        <f t="shared" si="103"/>
        <v/>
      </c>
      <c r="K394" s="213"/>
      <c r="L394" s="213">
        <v>4</v>
      </c>
      <c r="M394" s="186" t="str">
        <f>Timetable!$B$8</f>
        <v>Guildford &amp; Godalming</v>
      </c>
      <c r="N394" s="174" t="str">
        <f>Timetable!$A$8&amp;Timetable!$A$8</f>
        <v>GG</v>
      </c>
      <c r="O394" s="174" t="str">
        <f>$AA$621</f>
        <v>Elin Roberts</v>
      </c>
    </row>
    <row r="395" spans="1:15" x14ac:dyDescent="0.3">
      <c r="A395" s="18" t="s">
        <v>35</v>
      </c>
      <c r="B395" s="29" t="s">
        <v>175</v>
      </c>
      <c r="C395" s="29"/>
      <c r="D395" s="196" t="s">
        <v>175</v>
      </c>
      <c r="E395" s="351" t="str">
        <f t="shared" si="104"/>
        <v/>
      </c>
      <c r="F395" s="353" t="str">
        <f t="shared" si="103"/>
        <v/>
      </c>
      <c r="G395" s="351" t="str">
        <f t="shared" si="103"/>
        <v/>
      </c>
      <c r="H395" s="353" t="str">
        <f t="shared" si="103"/>
        <v/>
      </c>
      <c r="I395" s="351" t="str">
        <f t="shared" si="103"/>
        <v/>
      </c>
      <c r="J395" s="353" t="str">
        <f t="shared" si="103"/>
        <v/>
      </c>
      <c r="K395" s="213"/>
      <c r="L395" s="213">
        <v>3</v>
      </c>
      <c r="M395" s="186" t="str">
        <f>Timetable!$B$9</f>
        <v>Sutton &amp; District</v>
      </c>
      <c r="N395" s="174" t="str">
        <f>Timetable!$A$9&amp;Timetable!$A$9</f>
        <v>SS</v>
      </c>
      <c r="O395" s="174">
        <f>$AD$621</f>
        <v>0</v>
      </c>
    </row>
    <row r="396" spans="1:15" x14ac:dyDescent="0.3">
      <c r="A396" s="18" t="s">
        <v>36</v>
      </c>
      <c r="B396" s="29" t="s">
        <v>175</v>
      </c>
      <c r="C396" s="29"/>
      <c r="D396" s="196" t="s">
        <v>175</v>
      </c>
      <c r="E396" s="351" t="str">
        <f t="shared" si="104"/>
        <v/>
      </c>
      <c r="F396" s="353" t="str">
        <f t="shared" si="103"/>
        <v/>
      </c>
      <c r="G396" s="351" t="str">
        <f t="shared" si="103"/>
        <v/>
      </c>
      <c r="H396" s="353" t="str">
        <f t="shared" si="103"/>
        <v/>
      </c>
      <c r="I396" s="351" t="str">
        <f t="shared" si="103"/>
        <v/>
      </c>
      <c r="J396" s="353" t="str">
        <f t="shared" si="103"/>
        <v/>
      </c>
      <c r="K396" s="213"/>
      <c r="L396" s="213">
        <v>2</v>
      </c>
      <c r="M396" s="186" t="str">
        <f>Timetable!$B$10</f>
        <v>Hercules Wimbledon</v>
      </c>
      <c r="N396" s="174" t="str">
        <f>Timetable!$A$10&amp;Timetable!$A$10</f>
        <v>HH</v>
      </c>
      <c r="O396" s="174">
        <f>$AG$621</f>
        <v>0</v>
      </c>
    </row>
    <row r="397" spans="1:15" x14ac:dyDescent="0.3">
      <c r="A397" s="18" t="s">
        <v>37</v>
      </c>
      <c r="B397" s="29" t="s">
        <v>175</v>
      </c>
      <c r="C397" s="29"/>
      <c r="D397" s="196" t="s">
        <v>175</v>
      </c>
      <c r="E397" s="351" t="str">
        <f t="shared" si="104"/>
        <v/>
      </c>
      <c r="F397" s="353" t="str">
        <f t="shared" si="103"/>
        <v/>
      </c>
      <c r="G397" s="351" t="str">
        <f t="shared" si="103"/>
        <v/>
      </c>
      <c r="H397" s="353" t="str">
        <f t="shared" si="103"/>
        <v/>
      </c>
      <c r="I397" s="351" t="str">
        <f t="shared" si="103"/>
        <v/>
      </c>
      <c r="J397" s="353" t="str">
        <f t="shared" si="103"/>
        <v/>
      </c>
      <c r="K397" s="213">
        <f>21-SUM(E392:J397)</f>
        <v>10</v>
      </c>
      <c r="L397" s="213">
        <v>1</v>
      </c>
      <c r="M397" s="186" t="str">
        <f>Timetable!$B$11</f>
        <v>Dorking &amp; Mole Valley</v>
      </c>
      <c r="N397" s="174" t="str">
        <f>Timetable!$A$11&amp;Timetable!$A$11</f>
        <v>DD</v>
      </c>
      <c r="O397" s="174" t="str">
        <f>$AJ$621</f>
        <v>u17b Jav DMV</v>
      </c>
    </row>
    <row r="398" spans="1:15" x14ac:dyDescent="0.3">
      <c r="A398" s="18"/>
      <c r="B398" s="408" t="str">
        <f>Timetable!E24</f>
        <v>12.30  DISCUS  U13</v>
      </c>
      <c r="C398" s="29"/>
      <c r="D398" s="196" t="s">
        <v>175</v>
      </c>
      <c r="E398" s="74"/>
      <c r="F398" s="74"/>
      <c r="G398" s="74"/>
      <c r="H398" s="74"/>
      <c r="I398" s="74"/>
      <c r="J398" s="74"/>
      <c r="K398" s="213"/>
      <c r="L398" s="213"/>
      <c r="M398" s="186"/>
      <c r="N398" s="174"/>
      <c r="O398" s="174"/>
    </row>
    <row r="399" spans="1:15" x14ac:dyDescent="0.3">
      <c r="A399" s="18" t="s">
        <v>26</v>
      </c>
      <c r="B399" s="174" t="str">
        <f>$Y$614</f>
        <v>Genevieve TRIBELHORN</v>
      </c>
      <c r="C399" s="183">
        <v>14.57</v>
      </c>
      <c r="D399" s="196" t="s">
        <v>48</v>
      </c>
      <c r="E399" s="351" t="str">
        <f>IF($D399="","",IF(LEFT($D399,1)=E$2,$L399,""))</f>
        <v/>
      </c>
      <c r="F399" s="353" t="str">
        <f t="shared" ref="F399:J404" si="105">IF($D399="","",IF(LEFT($D399,1)=F$2,$L399,""))</f>
        <v/>
      </c>
      <c r="G399" s="351">
        <f t="shared" si="105"/>
        <v>6</v>
      </c>
      <c r="H399" s="353" t="str">
        <f t="shared" si="105"/>
        <v/>
      </c>
      <c r="I399" s="351" t="str">
        <f t="shared" si="105"/>
        <v/>
      </c>
      <c r="J399" s="353" t="str">
        <f t="shared" si="105"/>
        <v/>
      </c>
      <c r="K399" s="213"/>
      <c r="L399" s="213">
        <v>6</v>
      </c>
      <c r="M399" s="186" t="str">
        <f>Timetable!$B$6</f>
        <v>Epsom &amp; Ewell</v>
      </c>
      <c r="N399" s="174" t="str">
        <f>Timetable!$A$6</f>
        <v>E</v>
      </c>
      <c r="O399" s="174" t="str">
        <f>$S$614</f>
        <v>AOIFE O'REILLY</v>
      </c>
    </row>
    <row r="400" spans="1:15" x14ac:dyDescent="0.3">
      <c r="A400" s="18" t="s">
        <v>27</v>
      </c>
      <c r="B400" s="174" t="str">
        <f>$S$615</f>
        <v>JESS FORDHAM</v>
      </c>
      <c r="C400" s="183">
        <v>12.52</v>
      </c>
      <c r="D400" s="196" t="s">
        <v>56</v>
      </c>
      <c r="E400" s="351">
        <f t="shared" ref="E400:E404" si="106">IF($D400="","",IF(LEFT($D400,1)=E$2,$L400,""))</f>
        <v>5</v>
      </c>
      <c r="F400" s="353" t="str">
        <f t="shared" si="105"/>
        <v/>
      </c>
      <c r="G400" s="351" t="str">
        <f t="shared" si="105"/>
        <v/>
      </c>
      <c r="H400" s="353" t="str">
        <f t="shared" si="105"/>
        <v/>
      </c>
      <c r="I400" s="351" t="str">
        <f t="shared" si="105"/>
        <v/>
      </c>
      <c r="J400" s="353" t="str">
        <f t="shared" si="105"/>
        <v/>
      </c>
      <c r="K400" s="213"/>
      <c r="L400" s="213">
        <v>5</v>
      </c>
      <c r="M400" s="186" t="str">
        <f>Timetable!$B$7</f>
        <v>Herne Hill Harriers</v>
      </c>
      <c r="N400" s="174" t="str">
        <f>Timetable!$A$7</f>
        <v>Z</v>
      </c>
      <c r="O400" s="174" t="str">
        <f>$V$614</f>
        <v xml:space="preserve">SOPHIE WRIGHT </v>
      </c>
    </row>
    <row r="401" spans="1:15" x14ac:dyDescent="0.3">
      <c r="A401" s="18" t="s">
        <v>28</v>
      </c>
      <c r="B401" s="174" t="str">
        <f>$V$614</f>
        <v xml:space="preserve">SOPHIE WRIGHT </v>
      </c>
      <c r="C401" s="183">
        <v>10.86</v>
      </c>
      <c r="D401" s="196" t="s">
        <v>89</v>
      </c>
      <c r="E401" s="351" t="str">
        <f t="shared" si="106"/>
        <v/>
      </c>
      <c r="F401" s="353">
        <f t="shared" si="105"/>
        <v>4</v>
      </c>
      <c r="G401" s="351" t="str">
        <f t="shared" si="105"/>
        <v/>
      </c>
      <c r="H401" s="353" t="str">
        <f t="shared" si="105"/>
        <v/>
      </c>
      <c r="I401" s="351" t="str">
        <f t="shared" si="105"/>
        <v/>
      </c>
      <c r="J401" s="353" t="str">
        <f t="shared" si="105"/>
        <v/>
      </c>
      <c r="K401" s="213"/>
      <c r="L401" s="213">
        <v>4</v>
      </c>
      <c r="M401" s="186" t="str">
        <f>Timetable!$B$8</f>
        <v>Guildford &amp; Godalming</v>
      </c>
      <c r="N401" s="174" t="str">
        <f>Timetable!$A$8</f>
        <v>G</v>
      </c>
      <c r="O401" s="174" t="str">
        <f>$Y$614</f>
        <v>Genevieve TRIBELHORN</v>
      </c>
    </row>
    <row r="402" spans="1:15" x14ac:dyDescent="0.3">
      <c r="A402" s="18" t="s">
        <v>29</v>
      </c>
      <c r="B402" s="29" t="s">
        <v>175</v>
      </c>
      <c r="C402" s="183"/>
      <c r="D402" s="196" t="s">
        <v>175</v>
      </c>
      <c r="E402" s="351" t="str">
        <f t="shared" si="106"/>
        <v/>
      </c>
      <c r="F402" s="353" t="str">
        <f t="shared" si="105"/>
        <v/>
      </c>
      <c r="G402" s="351" t="str">
        <f t="shared" si="105"/>
        <v/>
      </c>
      <c r="H402" s="353" t="str">
        <f t="shared" si="105"/>
        <v/>
      </c>
      <c r="I402" s="351" t="str">
        <f t="shared" si="105"/>
        <v/>
      </c>
      <c r="J402" s="353" t="str">
        <f t="shared" si="105"/>
        <v/>
      </c>
      <c r="K402" s="213"/>
      <c r="L402" s="213">
        <v>3</v>
      </c>
      <c r="M402" s="186" t="str">
        <f>Timetable!$B$9</f>
        <v>Sutton &amp; District</v>
      </c>
      <c r="N402" s="174" t="str">
        <f>Timetable!$A$9</f>
        <v>S</v>
      </c>
      <c r="O402" s="174">
        <f>$AB$614</f>
        <v>0</v>
      </c>
    </row>
    <row r="403" spans="1:15" x14ac:dyDescent="0.3">
      <c r="A403" s="18" t="s">
        <v>30</v>
      </c>
      <c r="B403" s="29" t="s">
        <v>175</v>
      </c>
      <c r="C403" s="183"/>
      <c r="D403" s="196" t="s">
        <v>175</v>
      </c>
      <c r="E403" s="351" t="str">
        <f t="shared" si="106"/>
        <v/>
      </c>
      <c r="F403" s="353" t="str">
        <f t="shared" si="105"/>
        <v/>
      </c>
      <c r="G403" s="351" t="str">
        <f t="shared" si="105"/>
        <v/>
      </c>
      <c r="H403" s="353" t="str">
        <f t="shared" si="105"/>
        <v/>
      </c>
      <c r="I403" s="351" t="str">
        <f t="shared" si="105"/>
        <v/>
      </c>
      <c r="J403" s="353" t="str">
        <f t="shared" si="105"/>
        <v/>
      </c>
      <c r="K403" s="213"/>
      <c r="L403" s="213">
        <v>2</v>
      </c>
      <c r="M403" s="186" t="str">
        <f>Timetable!$B$10</f>
        <v>Hercules Wimbledon</v>
      </c>
      <c r="N403" s="174" t="str">
        <f>Timetable!$A$10</f>
        <v>H</v>
      </c>
      <c r="O403" s="174">
        <f>$AE$614</f>
        <v>0</v>
      </c>
    </row>
    <row r="404" spans="1:15" x14ac:dyDescent="0.3">
      <c r="A404" s="18" t="s">
        <v>31</v>
      </c>
      <c r="B404" s="29" t="s">
        <v>175</v>
      </c>
      <c r="C404" s="183"/>
      <c r="D404" s="196" t="s">
        <v>175</v>
      </c>
      <c r="E404" s="351" t="str">
        <f t="shared" si="106"/>
        <v/>
      </c>
      <c r="F404" s="353" t="str">
        <f t="shared" si="105"/>
        <v/>
      </c>
      <c r="G404" s="351" t="str">
        <f t="shared" si="105"/>
        <v/>
      </c>
      <c r="H404" s="353" t="str">
        <f t="shared" si="105"/>
        <v/>
      </c>
      <c r="I404" s="351" t="str">
        <f t="shared" si="105"/>
        <v/>
      </c>
      <c r="J404" s="353" t="str">
        <f t="shared" si="105"/>
        <v/>
      </c>
      <c r="K404" s="213">
        <f>21-SUM(E399:J404)</f>
        <v>6</v>
      </c>
      <c r="L404" s="213">
        <v>1</v>
      </c>
      <c r="M404" s="186" t="str">
        <f>Timetable!$B$11</f>
        <v>Dorking &amp; Mole Valley</v>
      </c>
      <c r="N404" s="174" t="str">
        <f>Timetable!$A$11</f>
        <v>D</v>
      </c>
      <c r="O404" s="174" t="str">
        <f>$AH$614</f>
        <v>u13a Dis DMV</v>
      </c>
    </row>
    <row r="405" spans="1:15" x14ac:dyDescent="0.3">
      <c r="A405" s="18"/>
      <c r="B405" s="410" t="s">
        <v>175</v>
      </c>
      <c r="C405" s="29"/>
      <c r="D405" s="196" t="s">
        <v>175</v>
      </c>
      <c r="E405" s="73"/>
      <c r="F405" s="73"/>
      <c r="G405" s="73"/>
      <c r="H405" s="73"/>
      <c r="I405" s="73"/>
      <c r="J405" s="73"/>
      <c r="K405" s="213"/>
      <c r="M405" s="186"/>
      <c r="N405" s="174"/>
      <c r="O405" s="174"/>
    </row>
    <row r="406" spans="1:15" x14ac:dyDescent="0.3">
      <c r="A406" s="18" t="s">
        <v>32</v>
      </c>
      <c r="B406" s="29" t="s">
        <v>623</v>
      </c>
      <c r="C406" s="183">
        <v>10.02</v>
      </c>
      <c r="D406" s="196" t="s">
        <v>63</v>
      </c>
      <c r="E406" s="351" t="str">
        <f>IF($D406="","",IF(LEFT($D406,1)=E$2,$L406,""))</f>
        <v/>
      </c>
      <c r="F406" s="353" t="str">
        <f t="shared" ref="F406:J411" si="107">IF($D406="","",IF(LEFT($D406,1)=F$2,$L406,""))</f>
        <v/>
      </c>
      <c r="G406" s="351">
        <f t="shared" si="107"/>
        <v>6</v>
      </c>
      <c r="H406" s="353" t="str">
        <f t="shared" si="107"/>
        <v/>
      </c>
      <c r="I406" s="351" t="str">
        <f t="shared" si="107"/>
        <v/>
      </c>
      <c r="J406" s="353" t="str">
        <f t="shared" si="107"/>
        <v/>
      </c>
      <c r="K406" s="213"/>
      <c r="L406" s="213">
        <v>6</v>
      </c>
      <c r="M406" s="186" t="str">
        <f>Timetable!$B$6</f>
        <v>Epsom &amp; Ewell</v>
      </c>
      <c r="N406" s="174" t="str">
        <f>Timetable!$A$6&amp;Timetable!$A$6</f>
        <v>EE</v>
      </c>
      <c r="O406" s="174" t="str">
        <f>$S$615</f>
        <v>JESS FORDHAM</v>
      </c>
    </row>
    <row r="407" spans="1:15" x14ac:dyDescent="0.3">
      <c r="A407" s="18" t="s">
        <v>33</v>
      </c>
      <c r="B407" s="174" t="str">
        <f>$S$614</f>
        <v>AOIFE O'REILLY</v>
      </c>
      <c r="C407" s="183">
        <v>9.5299999999999994</v>
      </c>
      <c r="D407" s="196" t="s">
        <v>47</v>
      </c>
      <c r="E407" s="351">
        <f t="shared" ref="E407:E411" si="108">IF($D407="","",IF(LEFT($D407,1)=E$2,$L407,""))</f>
        <v>5</v>
      </c>
      <c r="F407" s="353" t="str">
        <f t="shared" si="107"/>
        <v/>
      </c>
      <c r="G407" s="351" t="str">
        <f t="shared" si="107"/>
        <v/>
      </c>
      <c r="H407" s="353" t="str">
        <f t="shared" si="107"/>
        <v/>
      </c>
      <c r="I407" s="351" t="str">
        <f t="shared" si="107"/>
        <v/>
      </c>
      <c r="J407" s="353" t="str">
        <f t="shared" si="107"/>
        <v/>
      </c>
      <c r="K407" s="213"/>
      <c r="L407" s="213">
        <v>5</v>
      </c>
      <c r="M407" s="186" t="str">
        <f>Timetable!$B$7</f>
        <v>Herne Hill Harriers</v>
      </c>
      <c r="N407" s="174" t="str">
        <f>Timetable!$A$7&amp;Timetable!$A$7</f>
        <v>ZZ</v>
      </c>
      <c r="O407" s="174">
        <f>$V$615</f>
        <v>0</v>
      </c>
    </row>
    <row r="408" spans="1:15" x14ac:dyDescent="0.3">
      <c r="A408" s="18" t="s">
        <v>34</v>
      </c>
      <c r="B408" s="29" t="s">
        <v>175</v>
      </c>
      <c r="C408" s="183"/>
      <c r="D408" s="196" t="s">
        <v>175</v>
      </c>
      <c r="E408" s="351" t="str">
        <f t="shared" si="108"/>
        <v/>
      </c>
      <c r="F408" s="353" t="str">
        <f t="shared" si="107"/>
        <v/>
      </c>
      <c r="G408" s="351" t="str">
        <f t="shared" si="107"/>
        <v/>
      </c>
      <c r="H408" s="353" t="str">
        <f t="shared" si="107"/>
        <v/>
      </c>
      <c r="I408" s="351" t="str">
        <f t="shared" si="107"/>
        <v/>
      </c>
      <c r="J408" s="353" t="str">
        <f t="shared" si="107"/>
        <v/>
      </c>
      <c r="K408" s="213"/>
      <c r="L408" s="213">
        <v>4</v>
      </c>
      <c r="M408" s="186" t="str">
        <f>Timetable!$B$8</f>
        <v>Guildford &amp; Godalming</v>
      </c>
      <c r="N408" s="174" t="str">
        <f>Timetable!$A$8&amp;Timetable!$A$8</f>
        <v>GG</v>
      </c>
      <c r="O408" s="174">
        <f>$Y$615</f>
        <v>0</v>
      </c>
    </row>
    <row r="409" spans="1:15" x14ac:dyDescent="0.3">
      <c r="A409" s="18" t="s">
        <v>35</v>
      </c>
      <c r="B409" s="29" t="s">
        <v>175</v>
      </c>
      <c r="C409" s="183"/>
      <c r="D409" s="196" t="s">
        <v>175</v>
      </c>
      <c r="E409" s="351" t="str">
        <f t="shared" si="108"/>
        <v/>
      </c>
      <c r="F409" s="353" t="str">
        <f t="shared" si="107"/>
        <v/>
      </c>
      <c r="G409" s="351" t="str">
        <f t="shared" si="107"/>
        <v/>
      </c>
      <c r="H409" s="353" t="str">
        <f t="shared" si="107"/>
        <v/>
      </c>
      <c r="I409" s="351" t="str">
        <f t="shared" si="107"/>
        <v/>
      </c>
      <c r="J409" s="353" t="str">
        <f t="shared" si="107"/>
        <v/>
      </c>
      <c r="K409" s="213"/>
      <c r="L409" s="213">
        <v>3</v>
      </c>
      <c r="M409" s="186" t="str">
        <f>Timetable!$B$9</f>
        <v>Sutton &amp; District</v>
      </c>
      <c r="N409" s="174" t="str">
        <f>Timetable!$A$9&amp;Timetable!$A$9</f>
        <v>SS</v>
      </c>
      <c r="O409" s="174">
        <f>$AB$615</f>
        <v>0</v>
      </c>
    </row>
    <row r="410" spans="1:15" x14ac:dyDescent="0.3">
      <c r="A410" s="18" t="s">
        <v>36</v>
      </c>
      <c r="B410" s="29" t="s">
        <v>175</v>
      </c>
      <c r="C410" s="183"/>
      <c r="D410" s="196" t="s">
        <v>175</v>
      </c>
      <c r="E410" s="351" t="str">
        <f t="shared" si="108"/>
        <v/>
      </c>
      <c r="F410" s="353" t="str">
        <f t="shared" si="107"/>
        <v/>
      </c>
      <c r="G410" s="351" t="str">
        <f t="shared" si="107"/>
        <v/>
      </c>
      <c r="H410" s="353" t="str">
        <f t="shared" si="107"/>
        <v/>
      </c>
      <c r="I410" s="351" t="str">
        <f t="shared" si="107"/>
        <v/>
      </c>
      <c r="J410" s="353" t="str">
        <f t="shared" si="107"/>
        <v/>
      </c>
      <c r="K410" s="213"/>
      <c r="L410" s="213">
        <v>2</v>
      </c>
      <c r="M410" s="186" t="str">
        <f>Timetable!$B$10</f>
        <v>Hercules Wimbledon</v>
      </c>
      <c r="N410" s="174" t="str">
        <f>Timetable!$A$10&amp;Timetable!$A$10</f>
        <v>HH</v>
      </c>
      <c r="O410" s="174">
        <f>$AE$615</f>
        <v>0</v>
      </c>
    </row>
    <row r="411" spans="1:15" x14ac:dyDescent="0.3">
      <c r="A411" s="18" t="s">
        <v>37</v>
      </c>
      <c r="B411" s="29" t="s">
        <v>175</v>
      </c>
      <c r="C411" s="183"/>
      <c r="D411" s="196" t="s">
        <v>175</v>
      </c>
      <c r="E411" s="351" t="str">
        <f t="shared" si="108"/>
        <v/>
      </c>
      <c r="F411" s="353" t="str">
        <f t="shared" si="107"/>
        <v/>
      </c>
      <c r="G411" s="351" t="str">
        <f t="shared" si="107"/>
        <v/>
      </c>
      <c r="H411" s="353" t="str">
        <f t="shared" si="107"/>
        <v/>
      </c>
      <c r="I411" s="351" t="str">
        <f t="shared" si="107"/>
        <v/>
      </c>
      <c r="J411" s="353" t="str">
        <f t="shared" si="107"/>
        <v/>
      </c>
      <c r="K411" s="213">
        <f>21-SUM(E406:J411)</f>
        <v>10</v>
      </c>
      <c r="L411" s="213">
        <v>1</v>
      </c>
      <c r="M411" s="186" t="str">
        <f>Timetable!$B$11</f>
        <v>Dorking &amp; Mole Valley</v>
      </c>
      <c r="N411" s="174" t="str">
        <f>Timetable!$A$11&amp;Timetable!$A$11</f>
        <v>DD</v>
      </c>
      <c r="O411" s="174" t="str">
        <f>$AH$615</f>
        <v>u13b Dis DMV</v>
      </c>
    </row>
    <row r="412" spans="1:15" x14ac:dyDescent="0.3">
      <c r="A412" s="18"/>
      <c r="B412" s="408" t="str">
        <f>Timetable!E26</f>
        <v>1.00  LONG JUMP  U13</v>
      </c>
      <c r="C412" s="29"/>
      <c r="D412" s="196" t="s">
        <v>175</v>
      </c>
      <c r="E412" s="74"/>
      <c r="F412" s="74"/>
      <c r="G412" s="74"/>
      <c r="H412" s="74"/>
      <c r="I412" s="74"/>
      <c r="J412" s="74"/>
      <c r="K412" s="213"/>
      <c r="L412" s="213"/>
      <c r="M412" s="186"/>
      <c r="N412" s="174"/>
      <c r="O412" s="174"/>
    </row>
    <row r="413" spans="1:15" x14ac:dyDescent="0.3">
      <c r="A413" s="18" t="s">
        <v>26</v>
      </c>
      <c r="B413" s="174" t="str">
        <f>$S$619</f>
        <v>TABITHA TOOKE</v>
      </c>
      <c r="C413" s="183">
        <v>3.77</v>
      </c>
      <c r="D413" s="196" t="s">
        <v>56</v>
      </c>
      <c r="E413" s="351">
        <f>IF($D413="","",IF(LEFT($D413,1)=E$2,$L413,""))</f>
        <v>6</v>
      </c>
      <c r="F413" s="353" t="str">
        <f t="shared" ref="F413:J418" si="109">IF($D413="","",IF(LEFT($D413,1)=F$2,$L413,""))</f>
        <v/>
      </c>
      <c r="G413" s="351" t="str">
        <f t="shared" si="109"/>
        <v/>
      </c>
      <c r="H413" s="353" t="str">
        <f t="shared" si="109"/>
        <v/>
      </c>
      <c r="I413" s="351" t="str">
        <f t="shared" si="109"/>
        <v/>
      </c>
      <c r="J413" s="353" t="str">
        <f t="shared" si="109"/>
        <v/>
      </c>
      <c r="K413" s="213"/>
      <c r="L413" s="213">
        <v>6</v>
      </c>
      <c r="M413" s="186" t="str">
        <f>Timetable!$B$6</f>
        <v>Epsom &amp; Ewell</v>
      </c>
      <c r="N413" s="174" t="str">
        <f>Timetable!$A$6</f>
        <v>E</v>
      </c>
      <c r="O413" s="174" t="str">
        <f>$S$618</f>
        <v>KYRA PEMBERTON</v>
      </c>
    </row>
    <row r="414" spans="1:15" x14ac:dyDescent="0.3">
      <c r="A414" s="18" t="s">
        <v>27</v>
      </c>
      <c r="B414" s="174" t="str">
        <f>$AE$618</f>
        <v>Florence Foster</v>
      </c>
      <c r="C414" s="183">
        <v>3.72</v>
      </c>
      <c r="D414" s="196" t="s">
        <v>204</v>
      </c>
      <c r="E414" s="351" t="str">
        <f t="shared" ref="E414:E418" si="110">IF($D414="","",IF(LEFT($D414,1)=E$2,$L414,""))</f>
        <v/>
      </c>
      <c r="F414" s="353" t="str">
        <f t="shared" si="109"/>
        <v/>
      </c>
      <c r="G414" s="351" t="str">
        <f t="shared" si="109"/>
        <v/>
      </c>
      <c r="H414" s="353" t="str">
        <f t="shared" si="109"/>
        <v/>
      </c>
      <c r="I414" s="351">
        <f t="shared" si="109"/>
        <v>5</v>
      </c>
      <c r="J414" s="353" t="str">
        <f t="shared" si="109"/>
        <v/>
      </c>
      <c r="K414" s="213"/>
      <c r="L414" s="213">
        <v>5</v>
      </c>
      <c r="M414" s="186" t="str">
        <f>Timetable!$B$7</f>
        <v>Herne Hill Harriers</v>
      </c>
      <c r="N414" s="174" t="str">
        <f>Timetable!$A$7</f>
        <v>Z</v>
      </c>
      <c r="O414" s="174" t="str">
        <f>$V$618</f>
        <v xml:space="preserve">AMELIA SIMON </v>
      </c>
    </row>
    <row r="415" spans="1:15" x14ac:dyDescent="0.3">
      <c r="A415" s="18" t="s">
        <v>28</v>
      </c>
      <c r="B415" s="174" t="str">
        <f>$Y$618</f>
        <v>Holly RYAN</v>
      </c>
      <c r="C415" s="183">
        <v>3.67</v>
      </c>
      <c r="D415" s="196" t="s">
        <v>48</v>
      </c>
      <c r="E415" s="351" t="str">
        <f t="shared" si="110"/>
        <v/>
      </c>
      <c r="F415" s="353" t="str">
        <f t="shared" si="109"/>
        <v/>
      </c>
      <c r="G415" s="351">
        <f t="shared" si="109"/>
        <v>4</v>
      </c>
      <c r="H415" s="353" t="str">
        <f t="shared" si="109"/>
        <v/>
      </c>
      <c r="I415" s="351" t="str">
        <f t="shared" si="109"/>
        <v/>
      </c>
      <c r="J415" s="353" t="str">
        <f t="shared" si="109"/>
        <v/>
      </c>
      <c r="K415" s="213"/>
      <c r="L415" s="213">
        <v>4</v>
      </c>
      <c r="M415" s="186" t="str">
        <f>Timetable!$B$8</f>
        <v>Guildford &amp; Godalming</v>
      </c>
      <c r="N415" s="174" t="str">
        <f>Timetable!$A$8</f>
        <v>G</v>
      </c>
      <c r="O415" s="174" t="str">
        <f>$Y$618</f>
        <v>Holly RYAN</v>
      </c>
    </row>
    <row r="416" spans="1:15" x14ac:dyDescent="0.3">
      <c r="A416" s="18" t="s">
        <v>29</v>
      </c>
      <c r="B416" s="174" t="str">
        <f>$V$618</f>
        <v xml:space="preserve">AMELIA SIMON </v>
      </c>
      <c r="C416" s="183">
        <v>3.61</v>
      </c>
      <c r="D416" s="196" t="s">
        <v>89</v>
      </c>
      <c r="E416" s="351" t="str">
        <f t="shared" si="110"/>
        <v/>
      </c>
      <c r="F416" s="353">
        <f t="shared" si="109"/>
        <v>3</v>
      </c>
      <c r="G416" s="351" t="str">
        <f t="shared" si="109"/>
        <v/>
      </c>
      <c r="H416" s="353" t="str">
        <f t="shared" si="109"/>
        <v/>
      </c>
      <c r="I416" s="351" t="str">
        <f t="shared" si="109"/>
        <v/>
      </c>
      <c r="J416" s="353" t="str">
        <f t="shared" si="109"/>
        <v/>
      </c>
      <c r="K416" s="213"/>
      <c r="L416" s="213">
        <v>3</v>
      </c>
      <c r="M416" s="186" t="str">
        <f>Timetable!$B$9</f>
        <v>Sutton &amp; District</v>
      </c>
      <c r="N416" s="174" t="str">
        <f>Timetable!$A$9</f>
        <v>S</v>
      </c>
      <c r="O416" s="174" t="str">
        <f>$AB$618</f>
        <v>Harmonie Evans</v>
      </c>
    </row>
    <row r="417" spans="1:15" x14ac:dyDescent="0.3">
      <c r="A417" s="18" t="s">
        <v>30</v>
      </c>
      <c r="B417" s="174" t="str">
        <f>$AB$619</f>
        <v>Shritha Reddy Kommula</v>
      </c>
      <c r="C417" s="183">
        <v>3.21</v>
      </c>
      <c r="D417" s="196" t="s">
        <v>66</v>
      </c>
      <c r="E417" s="351" t="str">
        <f t="shared" si="110"/>
        <v/>
      </c>
      <c r="F417" s="353" t="str">
        <f t="shared" si="109"/>
        <v/>
      </c>
      <c r="G417" s="351" t="str">
        <f t="shared" si="109"/>
        <v/>
      </c>
      <c r="H417" s="353">
        <f t="shared" si="109"/>
        <v>2</v>
      </c>
      <c r="I417" s="351" t="str">
        <f t="shared" si="109"/>
        <v/>
      </c>
      <c r="J417" s="353" t="str">
        <f t="shared" si="109"/>
        <v/>
      </c>
      <c r="K417" s="213"/>
      <c r="L417" s="213">
        <v>2</v>
      </c>
      <c r="M417" s="186" t="str">
        <f>Timetable!$B$10</f>
        <v>Hercules Wimbledon</v>
      </c>
      <c r="N417" s="174" t="str">
        <f>Timetable!$A$10</f>
        <v>H</v>
      </c>
      <c r="O417" s="174" t="str">
        <f>$AE$618</f>
        <v>Florence Foster</v>
      </c>
    </row>
    <row r="418" spans="1:15" x14ac:dyDescent="0.3">
      <c r="A418" s="18" t="s">
        <v>31</v>
      </c>
      <c r="B418" s="29" t="s">
        <v>175</v>
      </c>
      <c r="C418" s="183"/>
      <c r="D418" s="196" t="s">
        <v>175</v>
      </c>
      <c r="E418" s="351" t="str">
        <f t="shared" si="110"/>
        <v/>
      </c>
      <c r="F418" s="353" t="str">
        <f t="shared" si="109"/>
        <v/>
      </c>
      <c r="G418" s="351" t="str">
        <f t="shared" si="109"/>
        <v/>
      </c>
      <c r="H418" s="353" t="str">
        <f t="shared" si="109"/>
        <v/>
      </c>
      <c r="I418" s="351" t="str">
        <f t="shared" si="109"/>
        <v/>
      </c>
      <c r="J418" s="353" t="str">
        <f t="shared" si="109"/>
        <v/>
      </c>
      <c r="K418" s="213">
        <f>21-SUM(E413:J418)</f>
        <v>1</v>
      </c>
      <c r="L418" s="213">
        <v>1</v>
      </c>
      <c r="M418" s="186" t="str">
        <f>Timetable!$B$11</f>
        <v>Dorking &amp; Mole Valley</v>
      </c>
      <c r="N418" s="174" t="str">
        <f>Timetable!$A$11</f>
        <v>D</v>
      </c>
      <c r="O418" s="174" t="str">
        <f>$AH$618</f>
        <v>u13a LJ DMV</v>
      </c>
    </row>
    <row r="419" spans="1:15" x14ac:dyDescent="0.3">
      <c r="A419" s="18"/>
      <c r="B419" s="410" t="s">
        <v>175</v>
      </c>
      <c r="C419" s="29"/>
      <c r="D419" s="196" t="s">
        <v>175</v>
      </c>
      <c r="E419" s="73"/>
      <c r="F419" s="73"/>
      <c r="G419" s="73"/>
      <c r="H419" s="73"/>
      <c r="I419" s="73"/>
      <c r="J419" s="73"/>
      <c r="K419" s="213"/>
      <c r="M419" s="186"/>
      <c r="N419" s="174"/>
      <c r="O419" s="174"/>
    </row>
    <row r="420" spans="1:15" x14ac:dyDescent="0.3">
      <c r="A420" s="18" t="s">
        <v>32</v>
      </c>
      <c r="B420" s="174" t="str">
        <f>$Y$619</f>
        <v>Francesca WEAL</v>
      </c>
      <c r="C420" s="29">
        <v>3.59</v>
      </c>
      <c r="D420" s="196" t="s">
        <v>63</v>
      </c>
      <c r="E420" s="351" t="str">
        <f>IF($D420="","",IF(LEFT($D420,1)=E$2,$L420,""))</f>
        <v/>
      </c>
      <c r="F420" s="353" t="str">
        <f t="shared" ref="F420:J425" si="111">IF($D420="","",IF(LEFT($D420,1)=F$2,$L420,""))</f>
        <v/>
      </c>
      <c r="G420" s="351">
        <f t="shared" si="111"/>
        <v>6</v>
      </c>
      <c r="H420" s="353" t="str">
        <f t="shared" si="111"/>
        <v/>
      </c>
      <c r="I420" s="351" t="str">
        <f t="shared" si="111"/>
        <v/>
      </c>
      <c r="J420" s="353" t="str">
        <f t="shared" si="111"/>
        <v/>
      </c>
      <c r="K420" s="213"/>
      <c r="L420" s="213">
        <v>6</v>
      </c>
      <c r="M420" s="186" t="str">
        <f>Timetable!$B$6</f>
        <v>Epsom &amp; Ewell</v>
      </c>
      <c r="N420" s="174" t="str">
        <f>Timetable!$A$6&amp;Timetable!$A$6</f>
        <v>EE</v>
      </c>
      <c r="O420" s="174" t="str">
        <f>$S$619</f>
        <v>TABITHA TOOKE</v>
      </c>
    </row>
    <row r="421" spans="1:15" x14ac:dyDescent="0.3">
      <c r="A421" s="18" t="s">
        <v>33</v>
      </c>
      <c r="B421" s="174" t="str">
        <f>$V$619</f>
        <v xml:space="preserve">ARIELLE MACINTYRE </v>
      </c>
      <c r="C421" s="29">
        <v>3.41</v>
      </c>
      <c r="D421" s="196" t="s">
        <v>110</v>
      </c>
      <c r="E421" s="351" t="str">
        <f t="shared" ref="E421:E425" si="112">IF($D421="","",IF(LEFT($D421,1)=E$2,$L421,""))</f>
        <v/>
      </c>
      <c r="F421" s="353">
        <f t="shared" si="111"/>
        <v>5</v>
      </c>
      <c r="G421" s="351" t="str">
        <f t="shared" si="111"/>
        <v/>
      </c>
      <c r="H421" s="353" t="str">
        <f t="shared" si="111"/>
        <v/>
      </c>
      <c r="I421" s="351" t="str">
        <f t="shared" si="111"/>
        <v/>
      </c>
      <c r="J421" s="353" t="str">
        <f t="shared" si="111"/>
        <v/>
      </c>
      <c r="K421" s="213"/>
      <c r="L421" s="213">
        <v>5</v>
      </c>
      <c r="M421" s="186" t="str">
        <f>Timetable!$B$7</f>
        <v>Herne Hill Harriers</v>
      </c>
      <c r="N421" s="174" t="str">
        <f>Timetable!$A$7&amp;Timetable!$A$7</f>
        <v>ZZ</v>
      </c>
      <c r="O421" s="174" t="str">
        <f>$V$619</f>
        <v xml:space="preserve">ARIELLE MACINTYRE </v>
      </c>
    </row>
    <row r="422" spans="1:15" x14ac:dyDescent="0.3">
      <c r="A422" s="18" t="s">
        <v>34</v>
      </c>
      <c r="B422" s="174" t="str">
        <f>$S$618</f>
        <v>KYRA PEMBERTON</v>
      </c>
      <c r="C422" s="29">
        <v>3.3</v>
      </c>
      <c r="D422" s="196" t="s">
        <v>47</v>
      </c>
      <c r="E422" s="351">
        <f t="shared" si="112"/>
        <v>4</v>
      </c>
      <c r="F422" s="353" t="str">
        <f t="shared" si="111"/>
        <v/>
      </c>
      <c r="G422" s="351" t="str">
        <f t="shared" si="111"/>
        <v/>
      </c>
      <c r="H422" s="353" t="str">
        <f t="shared" si="111"/>
        <v/>
      </c>
      <c r="I422" s="351" t="str">
        <f t="shared" si="111"/>
        <v/>
      </c>
      <c r="J422" s="353" t="str">
        <f t="shared" si="111"/>
        <v/>
      </c>
      <c r="K422" s="213"/>
      <c r="L422" s="213">
        <v>4</v>
      </c>
      <c r="M422" s="186" t="str">
        <f>Timetable!$B$8</f>
        <v>Guildford &amp; Godalming</v>
      </c>
      <c r="N422" s="174" t="str">
        <f>Timetable!$A$8&amp;Timetable!$A$8</f>
        <v>GG</v>
      </c>
      <c r="O422" s="174" t="str">
        <f>$Y$619</f>
        <v>Francesca WEAL</v>
      </c>
    </row>
    <row r="423" spans="1:15" x14ac:dyDescent="0.3">
      <c r="A423" s="18" t="s">
        <v>35</v>
      </c>
      <c r="B423" s="174" t="str">
        <f>$AE$619</f>
        <v>Poppy Guest</v>
      </c>
      <c r="C423" s="29">
        <v>2.98</v>
      </c>
      <c r="D423" s="196" t="s">
        <v>211</v>
      </c>
      <c r="E423" s="351" t="str">
        <f t="shared" si="112"/>
        <v/>
      </c>
      <c r="F423" s="353" t="str">
        <f t="shared" si="111"/>
        <v/>
      </c>
      <c r="G423" s="351" t="str">
        <f t="shared" si="111"/>
        <v/>
      </c>
      <c r="H423" s="353" t="str">
        <f t="shared" si="111"/>
        <v/>
      </c>
      <c r="I423" s="351">
        <f t="shared" si="111"/>
        <v>3</v>
      </c>
      <c r="J423" s="353" t="str">
        <f t="shared" si="111"/>
        <v/>
      </c>
      <c r="K423" s="213"/>
      <c r="L423" s="213">
        <v>3</v>
      </c>
      <c r="M423" s="186" t="str">
        <f>Timetable!$B$9</f>
        <v>Sutton &amp; District</v>
      </c>
      <c r="N423" s="174" t="str">
        <f>Timetable!$A$9&amp;Timetable!$A$9</f>
        <v>SS</v>
      </c>
      <c r="O423" s="174" t="str">
        <f>$AB$619</f>
        <v>Shritha Reddy Kommula</v>
      </c>
    </row>
    <row r="424" spans="1:15" x14ac:dyDescent="0.3">
      <c r="A424" s="18" t="s">
        <v>36</v>
      </c>
      <c r="B424" s="174" t="str">
        <f>$AB$618</f>
        <v>Harmonie Evans</v>
      </c>
      <c r="C424" s="29">
        <v>1.92</v>
      </c>
      <c r="D424" s="196" t="s">
        <v>45</v>
      </c>
      <c r="E424" s="351" t="str">
        <f t="shared" si="112"/>
        <v/>
      </c>
      <c r="F424" s="353" t="str">
        <f t="shared" si="111"/>
        <v/>
      </c>
      <c r="G424" s="351" t="str">
        <f t="shared" si="111"/>
        <v/>
      </c>
      <c r="H424" s="353">
        <f t="shared" si="111"/>
        <v>2</v>
      </c>
      <c r="I424" s="351" t="str">
        <f t="shared" si="111"/>
        <v/>
      </c>
      <c r="J424" s="353" t="str">
        <f t="shared" si="111"/>
        <v/>
      </c>
      <c r="K424" s="213"/>
      <c r="L424" s="213">
        <v>2</v>
      </c>
      <c r="M424" s="186" t="str">
        <f>Timetable!$B$10</f>
        <v>Hercules Wimbledon</v>
      </c>
      <c r="N424" s="174" t="str">
        <f>Timetable!$A$10&amp;Timetable!$A$10</f>
        <v>HH</v>
      </c>
      <c r="O424" s="174" t="str">
        <f>$AE$619</f>
        <v>Poppy Guest</v>
      </c>
    </row>
    <row r="425" spans="1:15" x14ac:dyDescent="0.3">
      <c r="A425" s="18" t="s">
        <v>37</v>
      </c>
      <c r="B425" s="29" t="s">
        <v>175</v>
      </c>
      <c r="C425" s="29"/>
      <c r="D425" s="196"/>
      <c r="E425" s="351" t="str">
        <f t="shared" si="112"/>
        <v/>
      </c>
      <c r="F425" s="353" t="str">
        <f t="shared" si="111"/>
        <v/>
      </c>
      <c r="G425" s="351" t="str">
        <f t="shared" si="111"/>
        <v/>
      </c>
      <c r="H425" s="353" t="str">
        <f t="shared" si="111"/>
        <v/>
      </c>
      <c r="I425" s="351" t="str">
        <f t="shared" si="111"/>
        <v/>
      </c>
      <c r="J425" s="353" t="str">
        <f t="shared" si="111"/>
        <v/>
      </c>
      <c r="K425" s="213">
        <f>21-SUM(E420:J425)</f>
        <v>1</v>
      </c>
      <c r="L425" s="213">
        <v>1</v>
      </c>
      <c r="M425" s="186" t="str">
        <f>Timetable!$B$11</f>
        <v>Dorking &amp; Mole Valley</v>
      </c>
      <c r="N425" s="174" t="str">
        <f>Timetable!$A$11&amp;Timetable!$A$11</f>
        <v>DD</v>
      </c>
      <c r="O425" s="174" t="str">
        <f>$AH$619</f>
        <v>u13b LJ DMV</v>
      </c>
    </row>
    <row r="426" spans="1:15" x14ac:dyDescent="0.3">
      <c r="A426" s="18"/>
      <c r="B426" s="18" t="str">
        <f>Timetable!E27</f>
        <v>1.00  SHOT PUTT     U15</v>
      </c>
      <c r="C426" s="29"/>
      <c r="D426" s="196" t="s">
        <v>175</v>
      </c>
      <c r="E426" s="74"/>
      <c r="F426" s="74"/>
      <c r="G426" s="74"/>
      <c r="H426" s="74"/>
      <c r="I426" s="74"/>
      <c r="J426" s="74"/>
      <c r="K426" s="213"/>
      <c r="L426" s="213"/>
      <c r="M426" s="186"/>
      <c r="N426" s="174"/>
      <c r="O426" s="174"/>
    </row>
    <row r="427" spans="1:15" x14ac:dyDescent="0.3">
      <c r="A427" s="18" t="s">
        <v>26</v>
      </c>
      <c r="B427" s="174" t="str">
        <f>$W$612</f>
        <v>TALIAH FLEARY</v>
      </c>
      <c r="C427" s="29">
        <v>7.89</v>
      </c>
      <c r="D427" s="196" t="s">
        <v>89</v>
      </c>
      <c r="E427" s="351" t="str">
        <f>IF($D427="","",IF(LEFT($D427,1)=E$2,$L427,""))</f>
        <v/>
      </c>
      <c r="F427" s="353">
        <f t="shared" ref="F427:J432" si="113">IF($D427="","",IF(LEFT($D427,1)=F$2,$L427,""))</f>
        <v>6</v>
      </c>
      <c r="G427" s="351" t="str">
        <f t="shared" si="113"/>
        <v/>
      </c>
      <c r="H427" s="353" t="str">
        <f t="shared" si="113"/>
        <v/>
      </c>
      <c r="I427" s="351" t="str">
        <f t="shared" si="113"/>
        <v/>
      </c>
      <c r="J427" s="353" t="str">
        <f t="shared" si="113"/>
        <v/>
      </c>
      <c r="K427" s="213"/>
      <c r="L427" s="213">
        <v>6</v>
      </c>
      <c r="M427" s="186" t="str">
        <f>Timetable!$B$6</f>
        <v>Epsom &amp; Ewell</v>
      </c>
      <c r="N427" s="174" t="str">
        <f>Timetable!$A$6</f>
        <v>E</v>
      </c>
      <c r="O427" s="174" t="str">
        <f>$T$612</f>
        <v>JACQUELINE TETTEH</v>
      </c>
    </row>
    <row r="428" spans="1:15" x14ac:dyDescent="0.3">
      <c r="A428" s="18" t="s">
        <v>27</v>
      </c>
      <c r="B428" s="174" t="str">
        <f>$T$612</f>
        <v>JACQUELINE TETTEH</v>
      </c>
      <c r="C428" s="183">
        <v>7.1</v>
      </c>
      <c r="D428" s="196" t="s">
        <v>47</v>
      </c>
      <c r="E428" s="351">
        <f t="shared" ref="E428:E432" si="114">IF($D428="","",IF(LEFT($D428,1)=E$2,$L428,""))</f>
        <v>5</v>
      </c>
      <c r="F428" s="353" t="str">
        <f t="shared" si="113"/>
        <v/>
      </c>
      <c r="G428" s="351" t="str">
        <f t="shared" si="113"/>
        <v/>
      </c>
      <c r="H428" s="353" t="str">
        <f t="shared" si="113"/>
        <v/>
      </c>
      <c r="I428" s="351" t="str">
        <f t="shared" si="113"/>
        <v/>
      </c>
      <c r="J428" s="353" t="str">
        <f t="shared" si="113"/>
        <v/>
      </c>
      <c r="K428" s="213"/>
      <c r="L428" s="213">
        <v>5</v>
      </c>
      <c r="M428" s="186" t="str">
        <f>Timetable!$B$7</f>
        <v>Herne Hill Harriers</v>
      </c>
      <c r="N428" s="174" t="str">
        <f>Timetable!$A$7</f>
        <v>Z</v>
      </c>
      <c r="O428" s="174" t="str">
        <f>$W$612</f>
        <v>TALIAH FLEARY</v>
      </c>
    </row>
    <row r="429" spans="1:15" x14ac:dyDescent="0.3">
      <c r="A429" s="18" t="s">
        <v>28</v>
      </c>
      <c r="B429" s="174" t="str">
        <f>$AF$612</f>
        <v>Charlotte Gurney</v>
      </c>
      <c r="C429" s="29">
        <v>6.82</v>
      </c>
      <c r="D429" s="196" t="s">
        <v>204</v>
      </c>
      <c r="E429" s="351" t="str">
        <f t="shared" si="114"/>
        <v/>
      </c>
      <c r="F429" s="353" t="str">
        <f t="shared" si="113"/>
        <v/>
      </c>
      <c r="G429" s="351" t="str">
        <f t="shared" si="113"/>
        <v/>
      </c>
      <c r="H429" s="353" t="str">
        <f t="shared" si="113"/>
        <v/>
      </c>
      <c r="I429" s="351">
        <f t="shared" si="113"/>
        <v>4</v>
      </c>
      <c r="J429" s="353" t="str">
        <f t="shared" si="113"/>
        <v/>
      </c>
      <c r="K429" s="213"/>
      <c r="L429" s="213">
        <v>4</v>
      </c>
      <c r="M429" s="186" t="str">
        <f>Timetable!$B$8</f>
        <v>Guildford &amp; Godalming</v>
      </c>
      <c r="N429" s="174" t="str">
        <f>Timetable!$A$8</f>
        <v>G</v>
      </c>
      <c r="O429" s="174">
        <f>$Z$612</f>
        <v>0</v>
      </c>
    </row>
    <row r="430" spans="1:15" x14ac:dyDescent="0.3">
      <c r="A430" s="18" t="s">
        <v>29</v>
      </c>
      <c r="B430" s="174" t="str">
        <f>$AC$613</f>
        <v>Maia Ekoku</v>
      </c>
      <c r="C430" s="29">
        <v>5.14</v>
      </c>
      <c r="D430" s="196" t="s">
        <v>66</v>
      </c>
      <c r="E430" s="351" t="str">
        <f t="shared" si="114"/>
        <v/>
      </c>
      <c r="F430" s="353" t="str">
        <f t="shared" si="113"/>
        <v/>
      </c>
      <c r="G430" s="351" t="str">
        <f t="shared" si="113"/>
        <v/>
      </c>
      <c r="H430" s="353">
        <f t="shared" si="113"/>
        <v>3</v>
      </c>
      <c r="I430" s="351" t="str">
        <f t="shared" si="113"/>
        <v/>
      </c>
      <c r="J430" s="353" t="str">
        <f t="shared" si="113"/>
        <v/>
      </c>
      <c r="K430" s="213"/>
      <c r="L430" s="213">
        <v>3</v>
      </c>
      <c r="M430" s="186" t="str">
        <f>Timetable!$B$9</f>
        <v>Sutton &amp; District</v>
      </c>
      <c r="N430" s="174" t="str">
        <f>Timetable!$A$9</f>
        <v>S</v>
      </c>
      <c r="O430" s="174" t="str">
        <f>$AC$612</f>
        <v>Laura Manna</v>
      </c>
    </row>
    <row r="431" spans="1:15" x14ac:dyDescent="0.3">
      <c r="A431" s="18" t="s">
        <v>30</v>
      </c>
      <c r="B431" s="29" t="s">
        <v>175</v>
      </c>
      <c r="C431" s="29"/>
      <c r="D431" s="196" t="s">
        <v>175</v>
      </c>
      <c r="E431" s="351" t="str">
        <f t="shared" si="114"/>
        <v/>
      </c>
      <c r="F431" s="353" t="str">
        <f t="shared" si="113"/>
        <v/>
      </c>
      <c r="G431" s="351" t="str">
        <f t="shared" si="113"/>
        <v/>
      </c>
      <c r="H431" s="353" t="str">
        <f t="shared" si="113"/>
        <v/>
      </c>
      <c r="I431" s="351" t="str">
        <f t="shared" si="113"/>
        <v/>
      </c>
      <c r="J431" s="353" t="str">
        <f t="shared" si="113"/>
        <v/>
      </c>
      <c r="K431" s="213"/>
      <c r="L431" s="213">
        <v>2</v>
      </c>
      <c r="M431" s="186" t="str">
        <f>Timetable!$B$10</f>
        <v>Hercules Wimbledon</v>
      </c>
      <c r="N431" s="174" t="str">
        <f>Timetable!$A$10</f>
        <v>H</v>
      </c>
      <c r="O431" s="174" t="str">
        <f>$AF$612</f>
        <v>Charlotte Gurney</v>
      </c>
    </row>
    <row r="432" spans="1:15" x14ac:dyDescent="0.3">
      <c r="A432" s="18" t="s">
        <v>31</v>
      </c>
      <c r="B432" s="29" t="s">
        <v>175</v>
      </c>
      <c r="C432" s="29"/>
      <c r="D432" s="196" t="s">
        <v>175</v>
      </c>
      <c r="E432" s="351" t="str">
        <f t="shared" si="114"/>
        <v/>
      </c>
      <c r="F432" s="353" t="str">
        <f t="shared" si="113"/>
        <v/>
      </c>
      <c r="G432" s="351" t="str">
        <f t="shared" si="113"/>
        <v/>
      </c>
      <c r="H432" s="353" t="str">
        <f t="shared" si="113"/>
        <v/>
      </c>
      <c r="I432" s="351" t="str">
        <f t="shared" si="113"/>
        <v/>
      </c>
      <c r="J432" s="353" t="str">
        <f t="shared" si="113"/>
        <v/>
      </c>
      <c r="K432" s="213">
        <f>21-SUM(E427:J432)</f>
        <v>3</v>
      </c>
      <c r="L432" s="213">
        <v>1</v>
      </c>
      <c r="M432" s="186" t="str">
        <f>Timetable!$B$11</f>
        <v>Dorking &amp; Mole Valley</v>
      </c>
      <c r="N432" s="174" t="str">
        <f>Timetable!$A$11</f>
        <v>D</v>
      </c>
      <c r="O432" s="174" t="str">
        <f>$AI$612</f>
        <v>u15a SP DMV</v>
      </c>
    </row>
    <row r="433" spans="1:15" x14ac:dyDescent="0.3">
      <c r="A433" s="18"/>
      <c r="B433" s="410" t="s">
        <v>175</v>
      </c>
      <c r="C433" s="29"/>
      <c r="D433" s="196" t="s">
        <v>175</v>
      </c>
      <c r="E433" s="73"/>
      <c r="F433" s="73"/>
      <c r="G433" s="73"/>
      <c r="H433" s="73"/>
      <c r="I433" s="73"/>
      <c r="J433" s="73"/>
      <c r="K433" s="213"/>
      <c r="M433" s="186"/>
      <c r="N433" s="174"/>
      <c r="O433" s="174"/>
    </row>
    <row r="434" spans="1:15" x14ac:dyDescent="0.3">
      <c r="A434" s="18" t="s">
        <v>32</v>
      </c>
      <c r="B434" s="174" t="str">
        <f>$AF$613</f>
        <v>Marie Rudd</v>
      </c>
      <c r="C434" s="29">
        <v>6.57</v>
      </c>
      <c r="D434" s="196" t="s">
        <v>211</v>
      </c>
      <c r="E434" s="351" t="str">
        <f>IF($D434="","",IF(LEFT($D434,1)=E$2,$L434,""))</f>
        <v/>
      </c>
      <c r="F434" s="353" t="str">
        <f t="shared" ref="F434:J439" si="115">IF($D434="","",IF(LEFT($D434,1)=F$2,$L434,""))</f>
        <v/>
      </c>
      <c r="G434" s="351" t="str">
        <f t="shared" si="115"/>
        <v/>
      </c>
      <c r="H434" s="353" t="str">
        <f t="shared" si="115"/>
        <v/>
      </c>
      <c r="I434" s="351">
        <f t="shared" si="115"/>
        <v>6</v>
      </c>
      <c r="J434" s="353" t="str">
        <f t="shared" si="115"/>
        <v/>
      </c>
      <c r="K434" s="213"/>
      <c r="L434" s="213">
        <v>6</v>
      </c>
      <c r="M434" s="186" t="str">
        <f>Timetable!$B$6</f>
        <v>Epsom &amp; Ewell</v>
      </c>
      <c r="N434" s="174" t="str">
        <f>Timetable!$A$6&amp;Timetable!$A$6</f>
        <v>EE</v>
      </c>
      <c r="O434" s="174" t="str">
        <f>$T$613</f>
        <v>SIENNA CARTWRIGHT</v>
      </c>
    </row>
    <row r="435" spans="1:15" x14ac:dyDescent="0.3">
      <c r="A435" s="18" t="s">
        <v>33</v>
      </c>
      <c r="B435" s="174" t="str">
        <f>$AC$612</f>
        <v>Laura Manna</v>
      </c>
      <c r="C435" s="29">
        <v>5.13</v>
      </c>
      <c r="D435" s="196" t="s">
        <v>66</v>
      </c>
      <c r="E435" s="351" t="str">
        <f t="shared" ref="E435:E439" si="116">IF($D435="","",IF(LEFT($D435,1)=E$2,$L435,""))</f>
        <v/>
      </c>
      <c r="F435" s="353" t="str">
        <f t="shared" si="115"/>
        <v/>
      </c>
      <c r="G435" s="351" t="str">
        <f t="shared" si="115"/>
        <v/>
      </c>
      <c r="H435" s="353">
        <f t="shared" si="115"/>
        <v>5</v>
      </c>
      <c r="I435" s="351" t="str">
        <f t="shared" si="115"/>
        <v/>
      </c>
      <c r="J435" s="353" t="str">
        <f t="shared" si="115"/>
        <v/>
      </c>
      <c r="K435" s="213"/>
      <c r="L435" s="213">
        <v>5</v>
      </c>
      <c r="M435" s="186" t="str">
        <f>Timetable!$B$7</f>
        <v>Herne Hill Harriers</v>
      </c>
      <c r="N435" s="174" t="str">
        <f>Timetable!$A$7&amp;Timetable!$A$7</f>
        <v>ZZ</v>
      </c>
      <c r="O435" s="174">
        <f>$W$613</f>
        <v>0</v>
      </c>
    </row>
    <row r="436" spans="1:15" x14ac:dyDescent="0.3">
      <c r="A436" s="18" t="s">
        <v>34</v>
      </c>
      <c r="B436" s="29" t="s">
        <v>175</v>
      </c>
      <c r="C436" s="29"/>
      <c r="D436" s="196" t="s">
        <v>175</v>
      </c>
      <c r="E436" s="351" t="str">
        <f t="shared" si="116"/>
        <v/>
      </c>
      <c r="F436" s="353" t="str">
        <f t="shared" si="115"/>
        <v/>
      </c>
      <c r="G436" s="351" t="str">
        <f t="shared" si="115"/>
        <v/>
      </c>
      <c r="H436" s="353" t="str">
        <f t="shared" si="115"/>
        <v/>
      </c>
      <c r="I436" s="351" t="str">
        <f t="shared" si="115"/>
        <v/>
      </c>
      <c r="J436" s="353" t="str">
        <f t="shared" si="115"/>
        <v/>
      </c>
      <c r="K436" s="213"/>
      <c r="L436" s="213">
        <v>4</v>
      </c>
      <c r="M436" s="186" t="str">
        <f>Timetable!$B$8</f>
        <v>Guildford &amp; Godalming</v>
      </c>
      <c r="N436" s="174" t="str">
        <f>Timetable!$A$8&amp;Timetable!$A$8</f>
        <v>GG</v>
      </c>
      <c r="O436" s="174">
        <f>$Z$613</f>
        <v>0</v>
      </c>
    </row>
    <row r="437" spans="1:15" x14ac:dyDescent="0.3">
      <c r="A437" s="18" t="s">
        <v>35</v>
      </c>
      <c r="B437" s="29" t="s">
        <v>175</v>
      </c>
      <c r="C437" s="29"/>
      <c r="D437" s="196" t="s">
        <v>175</v>
      </c>
      <c r="E437" s="351" t="str">
        <f t="shared" si="116"/>
        <v/>
      </c>
      <c r="F437" s="353" t="str">
        <f t="shared" si="115"/>
        <v/>
      </c>
      <c r="G437" s="351" t="str">
        <f t="shared" si="115"/>
        <v/>
      </c>
      <c r="H437" s="353" t="str">
        <f t="shared" si="115"/>
        <v/>
      </c>
      <c r="I437" s="351" t="str">
        <f t="shared" si="115"/>
        <v/>
      </c>
      <c r="J437" s="353" t="str">
        <f t="shared" si="115"/>
        <v/>
      </c>
      <c r="K437" s="213"/>
      <c r="L437" s="213">
        <v>3</v>
      </c>
      <c r="M437" s="186" t="str">
        <f>Timetable!$B$9</f>
        <v>Sutton &amp; District</v>
      </c>
      <c r="N437" s="174" t="str">
        <f>Timetable!$A$9&amp;Timetable!$A$9</f>
        <v>SS</v>
      </c>
      <c r="O437" s="174" t="str">
        <f>$AC$613</f>
        <v>Maia Ekoku</v>
      </c>
    </row>
    <row r="438" spans="1:15" x14ac:dyDescent="0.3">
      <c r="A438" s="18" t="s">
        <v>36</v>
      </c>
      <c r="B438" s="29" t="s">
        <v>175</v>
      </c>
      <c r="C438" s="29"/>
      <c r="D438" s="196" t="s">
        <v>175</v>
      </c>
      <c r="E438" s="351" t="str">
        <f t="shared" si="116"/>
        <v/>
      </c>
      <c r="F438" s="353" t="str">
        <f t="shared" si="115"/>
        <v/>
      </c>
      <c r="G438" s="351" t="str">
        <f t="shared" si="115"/>
        <v/>
      </c>
      <c r="H438" s="353" t="str">
        <f t="shared" si="115"/>
        <v/>
      </c>
      <c r="I438" s="351" t="str">
        <f t="shared" si="115"/>
        <v/>
      </c>
      <c r="J438" s="353" t="str">
        <f t="shared" si="115"/>
        <v/>
      </c>
      <c r="K438" s="213"/>
      <c r="L438" s="213">
        <v>2</v>
      </c>
      <c r="M438" s="186" t="str">
        <f>Timetable!$B$10</f>
        <v>Hercules Wimbledon</v>
      </c>
      <c r="N438" s="174" t="str">
        <f>Timetable!$A$10&amp;Timetable!$A$10</f>
        <v>HH</v>
      </c>
      <c r="O438" s="174" t="str">
        <f>$AF$613</f>
        <v>Marie Rudd</v>
      </c>
    </row>
    <row r="439" spans="1:15" x14ac:dyDescent="0.3">
      <c r="A439" s="18" t="s">
        <v>37</v>
      </c>
      <c r="B439" s="29" t="s">
        <v>175</v>
      </c>
      <c r="C439" s="29"/>
      <c r="D439" s="196" t="s">
        <v>175</v>
      </c>
      <c r="E439" s="351" t="str">
        <f t="shared" si="116"/>
        <v/>
      </c>
      <c r="F439" s="353" t="str">
        <f t="shared" si="115"/>
        <v/>
      </c>
      <c r="G439" s="351" t="str">
        <f t="shared" si="115"/>
        <v/>
      </c>
      <c r="H439" s="353" t="str">
        <f t="shared" si="115"/>
        <v/>
      </c>
      <c r="I439" s="351" t="str">
        <f t="shared" si="115"/>
        <v/>
      </c>
      <c r="J439" s="353" t="str">
        <f t="shared" si="115"/>
        <v/>
      </c>
      <c r="K439" s="213">
        <f>21-SUM(E434:J439)</f>
        <v>10</v>
      </c>
      <c r="L439" s="213">
        <v>1</v>
      </c>
      <c r="M439" s="186" t="str">
        <f>Timetable!$B$11</f>
        <v>Dorking &amp; Mole Valley</v>
      </c>
      <c r="N439" s="174" t="str">
        <f>Timetable!$A$11&amp;Timetable!$A$11</f>
        <v>DD</v>
      </c>
      <c r="O439" s="174" t="str">
        <f>$AI$613</f>
        <v>u15b SP DMV</v>
      </c>
    </row>
    <row r="440" spans="1:15" x14ac:dyDescent="0.3">
      <c r="A440" s="18"/>
      <c r="B440" s="408" t="str">
        <f>Timetable!E28</f>
        <v>1.15  HIGH JUMP  U17</v>
      </c>
      <c r="C440" s="29"/>
      <c r="D440" s="196" t="s">
        <v>175</v>
      </c>
      <c r="E440" s="74"/>
      <c r="F440" s="74"/>
      <c r="G440" s="74"/>
      <c r="H440" s="74"/>
      <c r="I440" s="74"/>
      <c r="J440" s="74"/>
      <c r="K440" s="213"/>
      <c r="L440" s="213"/>
      <c r="M440" s="186"/>
      <c r="N440" s="174"/>
      <c r="O440" s="174"/>
    </row>
    <row r="441" spans="1:15" x14ac:dyDescent="0.3">
      <c r="A441" s="18" t="s">
        <v>26</v>
      </c>
      <c r="B441" s="174" t="str">
        <f>$AG$616</f>
        <v>Mabel-Rose Scales</v>
      </c>
      <c r="C441" s="183"/>
      <c r="D441" s="196" t="s">
        <v>204</v>
      </c>
      <c r="E441" s="351" t="str">
        <f>IF($D441="","",IF(LEFT($D441,1)=E$2,$L441,""))</f>
        <v/>
      </c>
      <c r="F441" s="353" t="str">
        <f t="shared" ref="F441:J446" si="117">IF($D441="","",IF(LEFT($D441,1)=F$2,$L441,""))</f>
        <v/>
      </c>
      <c r="G441" s="351" t="str">
        <f t="shared" si="117"/>
        <v/>
      </c>
      <c r="H441" s="353" t="str">
        <f t="shared" si="117"/>
        <v/>
      </c>
      <c r="I441" s="351">
        <f t="shared" si="117"/>
        <v>6</v>
      </c>
      <c r="J441" s="353" t="str">
        <f t="shared" si="117"/>
        <v/>
      </c>
      <c r="K441" s="213"/>
      <c r="L441" s="213">
        <v>6</v>
      </c>
      <c r="M441" s="186" t="str">
        <f>Timetable!$B$6</f>
        <v>Epsom &amp; Ewell</v>
      </c>
      <c r="N441" s="174" t="str">
        <f>Timetable!$A$6</f>
        <v>E</v>
      </c>
      <c r="O441" s="174" t="str">
        <f>$U$616</f>
        <v>LILY BROWN</v>
      </c>
    </row>
    <row r="442" spans="1:15" x14ac:dyDescent="0.3">
      <c r="A442" s="18" t="s">
        <v>27</v>
      </c>
      <c r="B442" s="174" t="str">
        <f>$U$616</f>
        <v>LILY BROWN</v>
      </c>
      <c r="C442" s="183"/>
      <c r="D442" s="196" t="s">
        <v>47</v>
      </c>
      <c r="E442" s="351">
        <f t="shared" ref="E442:E446" si="118">IF($D442="","",IF(LEFT($D442,1)=E$2,$L442,""))</f>
        <v>5</v>
      </c>
      <c r="F442" s="353" t="str">
        <f t="shared" si="117"/>
        <v/>
      </c>
      <c r="G442" s="351" t="str">
        <f t="shared" si="117"/>
        <v/>
      </c>
      <c r="H442" s="353" t="str">
        <f t="shared" si="117"/>
        <v/>
      </c>
      <c r="I442" s="351" t="str">
        <f t="shared" si="117"/>
        <v/>
      </c>
      <c r="J442" s="353" t="str">
        <f t="shared" si="117"/>
        <v/>
      </c>
      <c r="K442" s="213"/>
      <c r="L442" s="213">
        <v>5</v>
      </c>
      <c r="M442" s="186" t="str">
        <f>Timetable!$B$7</f>
        <v>Herne Hill Harriers</v>
      </c>
      <c r="N442" s="174" t="str">
        <f>Timetable!$A$7</f>
        <v>Z</v>
      </c>
      <c r="O442" s="174">
        <f>$X$616</f>
        <v>0</v>
      </c>
    </row>
    <row r="443" spans="1:15" x14ac:dyDescent="0.3">
      <c r="A443" s="18" t="s">
        <v>28</v>
      </c>
      <c r="B443" s="29" t="s">
        <v>175</v>
      </c>
      <c r="C443" s="183"/>
      <c r="D443" s="196" t="s">
        <v>175</v>
      </c>
      <c r="E443" s="351" t="str">
        <f t="shared" si="118"/>
        <v/>
      </c>
      <c r="F443" s="353" t="str">
        <f t="shared" si="117"/>
        <v/>
      </c>
      <c r="G443" s="351" t="str">
        <f t="shared" si="117"/>
        <v/>
      </c>
      <c r="H443" s="353" t="str">
        <f t="shared" si="117"/>
        <v/>
      </c>
      <c r="I443" s="351" t="str">
        <f t="shared" si="117"/>
        <v/>
      </c>
      <c r="J443" s="353" t="str">
        <f t="shared" si="117"/>
        <v/>
      </c>
      <c r="K443" s="213"/>
      <c r="L443" s="213">
        <v>4</v>
      </c>
      <c r="M443" s="186" t="str">
        <f>Timetable!$B$8</f>
        <v>Guildford &amp; Godalming</v>
      </c>
      <c r="N443" s="174" t="str">
        <f>Timetable!$A$8</f>
        <v>G</v>
      </c>
      <c r="O443" s="174">
        <f>$AA$616</f>
        <v>0</v>
      </c>
    </row>
    <row r="444" spans="1:15" x14ac:dyDescent="0.3">
      <c r="A444" s="18" t="s">
        <v>29</v>
      </c>
      <c r="B444" s="29" t="s">
        <v>175</v>
      </c>
      <c r="C444" s="183"/>
      <c r="D444" s="196" t="s">
        <v>175</v>
      </c>
      <c r="E444" s="351" t="str">
        <f t="shared" si="118"/>
        <v/>
      </c>
      <c r="F444" s="353" t="str">
        <f t="shared" si="117"/>
        <v/>
      </c>
      <c r="G444" s="351" t="str">
        <f t="shared" si="117"/>
        <v/>
      </c>
      <c r="H444" s="353" t="str">
        <f t="shared" si="117"/>
        <v/>
      </c>
      <c r="I444" s="351" t="str">
        <f t="shared" si="117"/>
        <v/>
      </c>
      <c r="J444" s="353" t="str">
        <f t="shared" si="117"/>
        <v/>
      </c>
      <c r="K444" s="213"/>
      <c r="L444" s="213">
        <v>3</v>
      </c>
      <c r="M444" s="186" t="str">
        <f>Timetable!$B$9</f>
        <v>Sutton &amp; District</v>
      </c>
      <c r="N444" s="174" t="str">
        <f>Timetable!$A$9</f>
        <v>S</v>
      </c>
      <c r="O444" s="174">
        <f>$AD$616</f>
        <v>0</v>
      </c>
    </row>
    <row r="445" spans="1:15" x14ac:dyDescent="0.3">
      <c r="A445" s="18" t="s">
        <v>30</v>
      </c>
      <c r="B445" s="29" t="s">
        <v>175</v>
      </c>
      <c r="C445" s="183"/>
      <c r="D445" s="196" t="s">
        <v>175</v>
      </c>
      <c r="E445" s="351" t="str">
        <f t="shared" si="118"/>
        <v/>
      </c>
      <c r="F445" s="353" t="str">
        <f t="shared" si="117"/>
        <v/>
      </c>
      <c r="G445" s="351" t="str">
        <f t="shared" si="117"/>
        <v/>
      </c>
      <c r="H445" s="353" t="str">
        <f t="shared" si="117"/>
        <v/>
      </c>
      <c r="I445" s="351" t="str">
        <f t="shared" si="117"/>
        <v/>
      </c>
      <c r="J445" s="353" t="str">
        <f t="shared" si="117"/>
        <v/>
      </c>
      <c r="K445" s="213"/>
      <c r="L445" s="213">
        <v>2</v>
      </c>
      <c r="M445" s="186" t="str">
        <f>Timetable!$B$10</f>
        <v>Hercules Wimbledon</v>
      </c>
      <c r="N445" s="174" t="str">
        <f>Timetable!$A$10</f>
        <v>H</v>
      </c>
      <c r="O445" s="174" t="str">
        <f>$AG$616</f>
        <v>Mabel-Rose Scales</v>
      </c>
    </row>
    <row r="446" spans="1:15" x14ac:dyDescent="0.3">
      <c r="A446" s="18" t="s">
        <v>31</v>
      </c>
      <c r="B446" s="29" t="s">
        <v>175</v>
      </c>
      <c r="C446" s="183"/>
      <c r="D446" s="196" t="s">
        <v>175</v>
      </c>
      <c r="E446" s="351" t="str">
        <f t="shared" si="118"/>
        <v/>
      </c>
      <c r="F446" s="353" t="str">
        <f t="shared" si="117"/>
        <v/>
      </c>
      <c r="G446" s="351" t="str">
        <f t="shared" si="117"/>
        <v/>
      </c>
      <c r="H446" s="353" t="str">
        <f t="shared" si="117"/>
        <v/>
      </c>
      <c r="I446" s="351" t="str">
        <f t="shared" si="117"/>
        <v/>
      </c>
      <c r="J446" s="353" t="str">
        <f t="shared" si="117"/>
        <v/>
      </c>
      <c r="K446" s="213">
        <f>21-SUM(E441:J446)</f>
        <v>10</v>
      </c>
      <c r="L446" s="213">
        <v>1</v>
      </c>
      <c r="M446" s="186" t="str">
        <f>Timetable!$B$11</f>
        <v>Dorking &amp; Mole Valley</v>
      </c>
      <c r="N446" s="174" t="str">
        <f>Timetable!$A$11</f>
        <v>D</v>
      </c>
      <c r="O446" s="174" t="str">
        <f>$AJ$616</f>
        <v>u17aHJ DMV</v>
      </c>
    </row>
    <row r="447" spans="1:15" x14ac:dyDescent="0.3">
      <c r="A447" s="18"/>
      <c r="B447" s="410" t="s">
        <v>175</v>
      </c>
      <c r="C447" s="29"/>
      <c r="D447" s="196" t="s">
        <v>175</v>
      </c>
      <c r="E447" s="73"/>
      <c r="F447" s="73"/>
      <c r="G447" s="73"/>
      <c r="H447" s="73"/>
      <c r="I447" s="73"/>
      <c r="J447" s="73"/>
      <c r="K447" s="213"/>
      <c r="M447" s="186"/>
      <c r="N447" s="174"/>
      <c r="O447" s="174"/>
    </row>
    <row r="448" spans="1:15" x14ac:dyDescent="0.3">
      <c r="A448" s="18" t="s">
        <v>32</v>
      </c>
      <c r="B448" s="174" t="str">
        <f>$U$617</f>
        <v>EMILY DAVIS</v>
      </c>
      <c r="C448" s="183"/>
      <c r="D448" s="196" t="s">
        <v>56</v>
      </c>
      <c r="E448" s="351">
        <f>IF($D448="","",IF(LEFT($D448,1)=E$2,$L448,""))</f>
        <v>6</v>
      </c>
      <c r="F448" s="353" t="str">
        <f t="shared" ref="F448:J453" si="119">IF($D448="","",IF(LEFT($D448,1)=F$2,$L448,""))</f>
        <v/>
      </c>
      <c r="G448" s="351" t="str">
        <f t="shared" si="119"/>
        <v/>
      </c>
      <c r="H448" s="353" t="str">
        <f t="shared" si="119"/>
        <v/>
      </c>
      <c r="I448" s="351" t="str">
        <f t="shared" si="119"/>
        <v/>
      </c>
      <c r="J448" s="353" t="str">
        <f t="shared" si="119"/>
        <v/>
      </c>
      <c r="K448" s="213"/>
      <c r="L448" s="213">
        <v>6</v>
      </c>
      <c r="M448" s="186" t="str">
        <f>Timetable!$B$6</f>
        <v>Epsom &amp; Ewell</v>
      </c>
      <c r="N448" s="174" t="str">
        <f>Timetable!$A$6&amp;Timetable!$A$6</f>
        <v>EE</v>
      </c>
      <c r="O448" s="174" t="str">
        <f>$U$617</f>
        <v>EMILY DAVIS</v>
      </c>
    </row>
    <row r="449" spans="1:15" x14ac:dyDescent="0.3">
      <c r="A449" s="18" t="s">
        <v>33</v>
      </c>
      <c r="B449" s="29" t="s">
        <v>175</v>
      </c>
      <c r="C449" s="183"/>
      <c r="D449" s="196" t="s">
        <v>175</v>
      </c>
      <c r="E449" s="351" t="str">
        <f t="shared" ref="E449:E453" si="120">IF($D449="","",IF(LEFT($D449,1)=E$2,$L449,""))</f>
        <v/>
      </c>
      <c r="F449" s="353" t="str">
        <f t="shared" si="119"/>
        <v/>
      </c>
      <c r="G449" s="351" t="str">
        <f t="shared" si="119"/>
        <v/>
      </c>
      <c r="H449" s="353" t="str">
        <f t="shared" si="119"/>
        <v/>
      </c>
      <c r="I449" s="351" t="str">
        <f t="shared" si="119"/>
        <v/>
      </c>
      <c r="J449" s="353" t="str">
        <f t="shared" si="119"/>
        <v/>
      </c>
      <c r="K449" s="213"/>
      <c r="L449" s="213">
        <v>5</v>
      </c>
      <c r="M449" s="186" t="str">
        <f>Timetable!$B$7</f>
        <v>Herne Hill Harriers</v>
      </c>
      <c r="N449" s="174" t="str">
        <f>Timetable!$A$7&amp;Timetable!$A$7</f>
        <v>ZZ</v>
      </c>
      <c r="O449" s="174">
        <f>$X$617</f>
        <v>0</v>
      </c>
    </row>
    <row r="450" spans="1:15" x14ac:dyDescent="0.3">
      <c r="A450" s="18" t="s">
        <v>34</v>
      </c>
      <c r="B450" s="29" t="s">
        <v>175</v>
      </c>
      <c r="C450" s="183"/>
      <c r="D450" s="196" t="s">
        <v>175</v>
      </c>
      <c r="E450" s="351" t="str">
        <f t="shared" si="120"/>
        <v/>
      </c>
      <c r="F450" s="353" t="str">
        <f t="shared" si="119"/>
        <v/>
      </c>
      <c r="G450" s="351" t="str">
        <f t="shared" si="119"/>
        <v/>
      </c>
      <c r="H450" s="353" t="str">
        <f t="shared" si="119"/>
        <v/>
      </c>
      <c r="I450" s="351" t="str">
        <f t="shared" si="119"/>
        <v/>
      </c>
      <c r="J450" s="353" t="str">
        <f t="shared" si="119"/>
        <v/>
      </c>
      <c r="K450" s="213"/>
      <c r="L450" s="213">
        <v>4</v>
      </c>
      <c r="M450" s="186" t="str">
        <f>Timetable!$B$8</f>
        <v>Guildford &amp; Godalming</v>
      </c>
      <c r="N450" s="174" t="str">
        <f>Timetable!$A$8&amp;Timetable!$A$8</f>
        <v>GG</v>
      </c>
      <c r="O450" s="174">
        <f>$AA$617</f>
        <v>0</v>
      </c>
    </row>
    <row r="451" spans="1:15" x14ac:dyDescent="0.3">
      <c r="A451" s="18" t="s">
        <v>35</v>
      </c>
      <c r="B451" s="29" t="s">
        <v>175</v>
      </c>
      <c r="C451" s="183"/>
      <c r="D451" s="196" t="s">
        <v>175</v>
      </c>
      <c r="E451" s="351" t="str">
        <f t="shared" si="120"/>
        <v/>
      </c>
      <c r="F451" s="353" t="str">
        <f t="shared" si="119"/>
        <v/>
      </c>
      <c r="G451" s="351" t="str">
        <f t="shared" si="119"/>
        <v/>
      </c>
      <c r="H451" s="353" t="str">
        <f t="shared" si="119"/>
        <v/>
      </c>
      <c r="I451" s="351" t="str">
        <f t="shared" si="119"/>
        <v/>
      </c>
      <c r="J451" s="353" t="str">
        <f t="shared" si="119"/>
        <v/>
      </c>
      <c r="K451" s="213"/>
      <c r="L451" s="213">
        <v>3</v>
      </c>
      <c r="M451" s="186" t="str">
        <f>Timetable!$B$9</f>
        <v>Sutton &amp; District</v>
      </c>
      <c r="N451" s="174" t="str">
        <f>Timetable!$A$9&amp;Timetable!$A$9</f>
        <v>SS</v>
      </c>
      <c r="O451" s="174">
        <f>$AD$617</f>
        <v>0</v>
      </c>
    </row>
    <row r="452" spans="1:15" x14ac:dyDescent="0.3">
      <c r="A452" s="18" t="s">
        <v>36</v>
      </c>
      <c r="B452" s="29" t="s">
        <v>175</v>
      </c>
      <c r="C452" s="183"/>
      <c r="D452" s="196" t="s">
        <v>175</v>
      </c>
      <c r="E452" s="351" t="str">
        <f t="shared" si="120"/>
        <v/>
      </c>
      <c r="F452" s="353" t="str">
        <f t="shared" si="119"/>
        <v/>
      </c>
      <c r="G452" s="351" t="str">
        <f t="shared" si="119"/>
        <v/>
      </c>
      <c r="H452" s="353" t="str">
        <f t="shared" si="119"/>
        <v/>
      </c>
      <c r="I452" s="351" t="str">
        <f t="shared" si="119"/>
        <v/>
      </c>
      <c r="J452" s="353" t="str">
        <f t="shared" si="119"/>
        <v/>
      </c>
      <c r="K452" s="213"/>
      <c r="L452" s="213">
        <v>2</v>
      </c>
      <c r="M452" s="186" t="str">
        <f>Timetable!$B$10</f>
        <v>Hercules Wimbledon</v>
      </c>
      <c r="N452" s="174" t="str">
        <f>Timetable!$A$10&amp;Timetable!$A$10</f>
        <v>HH</v>
      </c>
      <c r="O452" s="174">
        <f>$AG$617</f>
        <v>0</v>
      </c>
    </row>
    <row r="453" spans="1:15" x14ac:dyDescent="0.3">
      <c r="A453" s="18" t="s">
        <v>37</v>
      </c>
      <c r="B453" s="29" t="s">
        <v>175</v>
      </c>
      <c r="C453" s="183"/>
      <c r="D453" s="196" t="s">
        <v>175</v>
      </c>
      <c r="E453" s="351" t="str">
        <f t="shared" si="120"/>
        <v/>
      </c>
      <c r="F453" s="353" t="str">
        <f t="shared" si="119"/>
        <v/>
      </c>
      <c r="G453" s="351" t="str">
        <f t="shared" si="119"/>
        <v/>
      </c>
      <c r="H453" s="353" t="str">
        <f t="shared" si="119"/>
        <v/>
      </c>
      <c r="I453" s="351" t="str">
        <f t="shared" si="119"/>
        <v/>
      </c>
      <c r="J453" s="353" t="str">
        <f t="shared" si="119"/>
        <v/>
      </c>
      <c r="K453" s="213">
        <f>21-SUM(E448:J453)</f>
        <v>15</v>
      </c>
      <c r="L453" s="213">
        <v>1</v>
      </c>
      <c r="M453" s="186" t="str">
        <f>Timetable!$B$11</f>
        <v>Dorking &amp; Mole Valley</v>
      </c>
      <c r="N453" s="174" t="str">
        <f>Timetable!$A$11&amp;Timetable!$A$11</f>
        <v>DD</v>
      </c>
      <c r="O453" s="174" t="str">
        <f>$AJ$617</f>
        <v>u17b HJ DMV</v>
      </c>
    </row>
    <row r="454" spans="1:15" x14ac:dyDescent="0.3">
      <c r="A454" s="18"/>
      <c r="B454" s="408" t="str">
        <f>Timetable!E29</f>
        <v>1.30  JAVELIN   U13</v>
      </c>
      <c r="C454" s="29"/>
      <c r="D454" s="196" t="s">
        <v>175</v>
      </c>
      <c r="E454" s="74"/>
      <c r="F454" s="74"/>
      <c r="G454" s="74"/>
      <c r="H454" s="74"/>
      <c r="I454" s="74"/>
      <c r="J454" s="74"/>
      <c r="K454" s="213"/>
      <c r="L454" s="213"/>
      <c r="M454" s="186"/>
      <c r="N454" s="174"/>
      <c r="O454" s="174"/>
    </row>
    <row r="455" spans="1:15" x14ac:dyDescent="0.3">
      <c r="A455" s="18" t="s">
        <v>26</v>
      </c>
      <c r="B455" s="174" t="str">
        <f>$Y$620</f>
        <v>Catherine Hamilton Wilkes</v>
      </c>
      <c r="C455" s="29">
        <v>12.75</v>
      </c>
      <c r="D455" s="196" t="s">
        <v>48</v>
      </c>
      <c r="E455" s="351" t="str">
        <f>IF($D455="","",IF(LEFT($D455,1)=E$2,$L455,""))</f>
        <v/>
      </c>
      <c r="F455" s="353" t="str">
        <f t="shared" ref="F455:J460" si="121">IF($D455="","",IF(LEFT($D455,1)=F$2,$L455,""))</f>
        <v/>
      </c>
      <c r="G455" s="351">
        <f t="shared" si="121"/>
        <v>6</v>
      </c>
      <c r="H455" s="353" t="str">
        <f t="shared" si="121"/>
        <v/>
      </c>
      <c r="I455" s="351" t="str">
        <f t="shared" si="121"/>
        <v/>
      </c>
      <c r="J455" s="353" t="str">
        <f t="shared" si="121"/>
        <v/>
      </c>
      <c r="K455" s="213"/>
      <c r="L455" s="213">
        <v>6</v>
      </c>
      <c r="M455" s="186" t="str">
        <f>Timetable!$B$6</f>
        <v>Epsom &amp; Ewell</v>
      </c>
      <c r="N455" s="174" t="str">
        <f>Timetable!$A$6</f>
        <v>E</v>
      </c>
      <c r="O455" s="174" t="str">
        <f>$S$620</f>
        <v>AMY KERSHAW</v>
      </c>
    </row>
    <row r="456" spans="1:15" x14ac:dyDescent="0.3">
      <c r="A456" s="18" t="s">
        <v>27</v>
      </c>
      <c r="B456" s="29" t="s">
        <v>621</v>
      </c>
      <c r="C456" s="29">
        <v>11.48</v>
      </c>
      <c r="D456" s="196" t="s">
        <v>110</v>
      </c>
      <c r="E456" s="351" t="str">
        <f t="shared" ref="E456:E460" si="122">IF($D456="","",IF(LEFT($D456,1)=E$2,$L456,""))</f>
        <v/>
      </c>
      <c r="F456" s="353">
        <f t="shared" si="121"/>
        <v>5</v>
      </c>
      <c r="G456" s="351" t="str">
        <f t="shared" si="121"/>
        <v/>
      </c>
      <c r="H456" s="353" t="str">
        <f t="shared" si="121"/>
        <v/>
      </c>
      <c r="I456" s="351" t="str">
        <f t="shared" si="121"/>
        <v/>
      </c>
      <c r="J456" s="353" t="str">
        <f t="shared" si="121"/>
        <v/>
      </c>
      <c r="K456" s="213"/>
      <c r="L456" s="213">
        <v>5</v>
      </c>
      <c r="M456" s="186" t="str">
        <f>Timetable!$B$7</f>
        <v>Herne Hill Harriers</v>
      </c>
      <c r="N456" s="174" t="str">
        <f>Timetable!$A$7</f>
        <v>Z</v>
      </c>
      <c r="O456" s="174">
        <f>$V$620</f>
        <v>0</v>
      </c>
    </row>
    <row r="457" spans="1:15" x14ac:dyDescent="0.3">
      <c r="A457" s="18" t="s">
        <v>28</v>
      </c>
      <c r="B457" s="174" t="str">
        <f>$AB$621</f>
        <v>Aliyyah Oshodi</v>
      </c>
      <c r="C457" s="29">
        <v>10.48</v>
      </c>
      <c r="D457" s="196" t="s">
        <v>66</v>
      </c>
      <c r="E457" s="351" t="str">
        <f t="shared" si="122"/>
        <v/>
      </c>
      <c r="F457" s="353" t="str">
        <f t="shared" si="121"/>
        <v/>
      </c>
      <c r="G457" s="351" t="str">
        <f t="shared" si="121"/>
        <v/>
      </c>
      <c r="H457" s="353">
        <f t="shared" si="121"/>
        <v>4</v>
      </c>
      <c r="I457" s="351" t="str">
        <f t="shared" si="121"/>
        <v/>
      </c>
      <c r="J457" s="353" t="str">
        <f t="shared" si="121"/>
        <v/>
      </c>
      <c r="K457" s="213"/>
      <c r="L457" s="213">
        <v>4</v>
      </c>
      <c r="M457" s="186" t="str">
        <f>Timetable!$B$8</f>
        <v>Guildford &amp; Godalming</v>
      </c>
      <c r="N457" s="174" t="str">
        <f>Timetable!$A$8</f>
        <v>G</v>
      </c>
      <c r="O457" s="174" t="str">
        <f>$Y$620</f>
        <v>Catherine Hamilton Wilkes</v>
      </c>
    </row>
    <row r="458" spans="1:15" x14ac:dyDescent="0.3">
      <c r="A458" s="18" t="s">
        <v>29</v>
      </c>
      <c r="B458" s="174" t="str">
        <f>$S$621</f>
        <v>CHARLOTTE HALL</v>
      </c>
      <c r="C458" s="29">
        <v>7.25</v>
      </c>
      <c r="D458" s="196" t="s">
        <v>47</v>
      </c>
      <c r="E458" s="351">
        <f t="shared" si="122"/>
        <v>3</v>
      </c>
      <c r="F458" s="353" t="str">
        <f t="shared" si="121"/>
        <v/>
      </c>
      <c r="G458" s="351" t="str">
        <f t="shared" si="121"/>
        <v/>
      </c>
      <c r="H458" s="353" t="str">
        <f t="shared" si="121"/>
        <v/>
      </c>
      <c r="I458" s="351" t="str">
        <f t="shared" si="121"/>
        <v/>
      </c>
      <c r="J458" s="353" t="str">
        <f t="shared" si="121"/>
        <v/>
      </c>
      <c r="K458" s="213"/>
      <c r="L458" s="213">
        <v>3</v>
      </c>
      <c r="M458" s="186" t="str">
        <f>Timetable!$B$9</f>
        <v>Sutton &amp; District</v>
      </c>
      <c r="N458" s="174" t="str">
        <f>Timetable!$A$9</f>
        <v>S</v>
      </c>
      <c r="O458" s="174" t="str">
        <f>$AB$620</f>
        <v>Zara Hughes</v>
      </c>
    </row>
    <row r="459" spans="1:15" x14ac:dyDescent="0.3">
      <c r="A459" s="18" t="s">
        <v>30</v>
      </c>
      <c r="B459" s="29" t="s">
        <v>175</v>
      </c>
      <c r="C459" s="29"/>
      <c r="D459" s="196" t="s">
        <v>175</v>
      </c>
      <c r="E459" s="351" t="str">
        <f t="shared" si="122"/>
        <v/>
      </c>
      <c r="F459" s="353" t="str">
        <f t="shared" si="121"/>
        <v/>
      </c>
      <c r="G459" s="351" t="str">
        <f t="shared" si="121"/>
        <v/>
      </c>
      <c r="H459" s="353" t="str">
        <f t="shared" si="121"/>
        <v/>
      </c>
      <c r="I459" s="351" t="str">
        <f t="shared" si="121"/>
        <v/>
      </c>
      <c r="J459" s="353" t="str">
        <f t="shared" si="121"/>
        <v/>
      </c>
      <c r="K459" s="213"/>
      <c r="L459" s="213">
        <v>2</v>
      </c>
      <c r="M459" s="186" t="str">
        <f>Timetable!$B$10</f>
        <v>Hercules Wimbledon</v>
      </c>
      <c r="N459" s="174" t="str">
        <f>Timetable!$A$10</f>
        <v>H</v>
      </c>
      <c r="O459" s="174">
        <f>$AE$620</f>
        <v>0</v>
      </c>
    </row>
    <row r="460" spans="1:15" x14ac:dyDescent="0.3">
      <c r="A460" s="18" t="s">
        <v>31</v>
      </c>
      <c r="B460" s="29" t="s">
        <v>175</v>
      </c>
      <c r="C460" s="29"/>
      <c r="D460" s="196" t="s">
        <v>175</v>
      </c>
      <c r="E460" s="351" t="str">
        <f t="shared" si="122"/>
        <v/>
      </c>
      <c r="F460" s="353" t="str">
        <f t="shared" si="121"/>
        <v/>
      </c>
      <c r="G460" s="351" t="str">
        <f t="shared" si="121"/>
        <v/>
      </c>
      <c r="H460" s="353" t="str">
        <f t="shared" si="121"/>
        <v/>
      </c>
      <c r="I460" s="351" t="str">
        <f t="shared" si="121"/>
        <v/>
      </c>
      <c r="J460" s="353" t="str">
        <f t="shared" si="121"/>
        <v/>
      </c>
      <c r="K460" s="213">
        <f>21-SUM(E455:J460)</f>
        <v>3</v>
      </c>
      <c r="L460" s="213">
        <v>1</v>
      </c>
      <c r="M460" s="186" t="str">
        <f>Timetable!$B$11</f>
        <v>Dorking &amp; Mole Valley</v>
      </c>
      <c r="N460" s="174" t="str">
        <f>Timetable!$A$11</f>
        <v>D</v>
      </c>
      <c r="O460" s="174" t="str">
        <f>$AH$620</f>
        <v>u13a Jav DMV</v>
      </c>
    </row>
    <row r="461" spans="1:15" x14ac:dyDescent="0.3">
      <c r="A461" s="18"/>
      <c r="B461" s="410" t="s">
        <v>175</v>
      </c>
      <c r="C461" s="29"/>
      <c r="D461" s="196" t="s">
        <v>175</v>
      </c>
      <c r="E461" s="73"/>
      <c r="F461" s="73"/>
      <c r="G461" s="73"/>
      <c r="H461" s="73"/>
      <c r="I461" s="73"/>
      <c r="J461" s="73"/>
      <c r="K461" s="213"/>
      <c r="M461" s="186"/>
      <c r="N461" s="174"/>
      <c r="O461" s="174"/>
    </row>
    <row r="462" spans="1:15" x14ac:dyDescent="0.3">
      <c r="A462" s="18" t="s">
        <v>32</v>
      </c>
      <c r="B462" s="174" t="str">
        <f>$AB$620</f>
        <v>Zara Hughes</v>
      </c>
      <c r="C462" s="183">
        <v>9.27</v>
      </c>
      <c r="D462" s="196" t="s">
        <v>45</v>
      </c>
      <c r="E462" s="351" t="str">
        <f>IF($D462="","",IF(LEFT($D462,1)=E$2,$L462,""))</f>
        <v/>
      </c>
      <c r="F462" s="353" t="str">
        <f t="shared" ref="F462:J467" si="123">IF($D462="","",IF(LEFT($D462,1)=F$2,$L462,""))</f>
        <v/>
      </c>
      <c r="G462" s="351" t="str">
        <f t="shared" si="123"/>
        <v/>
      </c>
      <c r="H462" s="353">
        <f t="shared" si="123"/>
        <v>6</v>
      </c>
      <c r="I462" s="351" t="str">
        <f t="shared" si="123"/>
        <v/>
      </c>
      <c r="J462" s="353" t="str">
        <f t="shared" si="123"/>
        <v/>
      </c>
      <c r="K462" s="213"/>
      <c r="L462" s="213">
        <v>6</v>
      </c>
      <c r="M462" s="186" t="str">
        <f>Timetable!$B$6</f>
        <v>Epsom &amp; Ewell</v>
      </c>
      <c r="N462" s="174" t="str">
        <f>Timetable!$A$6&amp;Timetable!$A$6</f>
        <v>EE</v>
      </c>
      <c r="O462" s="174" t="str">
        <f>$S$621</f>
        <v>CHARLOTTE HALL</v>
      </c>
    </row>
    <row r="463" spans="1:15" x14ac:dyDescent="0.3">
      <c r="A463" s="18" t="s">
        <v>33</v>
      </c>
      <c r="B463" s="174" t="str">
        <f>$Y$621</f>
        <v>Emma COWAN</v>
      </c>
      <c r="C463" s="183">
        <v>8.2100000000000009</v>
      </c>
      <c r="D463" s="196" t="s">
        <v>63</v>
      </c>
      <c r="E463" s="351" t="str">
        <f t="shared" ref="E463:E467" si="124">IF($D463="","",IF(LEFT($D463,1)=E$2,$L463,""))</f>
        <v/>
      </c>
      <c r="F463" s="353" t="str">
        <f t="shared" si="123"/>
        <v/>
      </c>
      <c r="G463" s="351">
        <f t="shared" si="123"/>
        <v>5</v>
      </c>
      <c r="H463" s="353" t="str">
        <f t="shared" si="123"/>
        <v/>
      </c>
      <c r="I463" s="351" t="str">
        <f t="shared" si="123"/>
        <v/>
      </c>
      <c r="J463" s="353" t="str">
        <f t="shared" si="123"/>
        <v/>
      </c>
      <c r="K463" s="213"/>
      <c r="L463" s="213">
        <v>5</v>
      </c>
      <c r="M463" s="186" t="str">
        <f>Timetable!$B$7</f>
        <v>Herne Hill Harriers</v>
      </c>
      <c r="N463" s="174" t="str">
        <f>Timetable!$A$7&amp;Timetable!$A$7</f>
        <v>ZZ</v>
      </c>
      <c r="O463" s="174">
        <f>$V$621</f>
        <v>0</v>
      </c>
    </row>
    <row r="464" spans="1:15" x14ac:dyDescent="0.3">
      <c r="A464" s="18" t="s">
        <v>34</v>
      </c>
      <c r="B464" s="174" t="str">
        <f>$S$620</f>
        <v>AMY KERSHAW</v>
      </c>
      <c r="C464" s="183">
        <v>5.82</v>
      </c>
      <c r="D464" s="196" t="s">
        <v>47</v>
      </c>
      <c r="E464" s="351">
        <f t="shared" si="124"/>
        <v>4</v>
      </c>
      <c r="F464" s="353" t="str">
        <f t="shared" si="123"/>
        <v/>
      </c>
      <c r="G464" s="351" t="str">
        <f t="shared" si="123"/>
        <v/>
      </c>
      <c r="H464" s="353" t="str">
        <f t="shared" si="123"/>
        <v/>
      </c>
      <c r="I464" s="351" t="str">
        <f t="shared" si="123"/>
        <v/>
      </c>
      <c r="J464" s="353" t="str">
        <f t="shared" si="123"/>
        <v/>
      </c>
      <c r="K464" s="213"/>
      <c r="L464" s="213">
        <v>4</v>
      </c>
      <c r="M464" s="186" t="str">
        <f>Timetable!$B$8</f>
        <v>Guildford &amp; Godalming</v>
      </c>
      <c r="N464" s="174" t="str">
        <f>Timetable!$A$8&amp;Timetable!$A$8</f>
        <v>GG</v>
      </c>
      <c r="O464" s="174" t="str">
        <f>$Y$621</f>
        <v>Emma COWAN</v>
      </c>
    </row>
    <row r="465" spans="1:15" x14ac:dyDescent="0.3">
      <c r="A465" s="18" t="s">
        <v>35</v>
      </c>
      <c r="B465" s="29" t="s">
        <v>175</v>
      </c>
      <c r="C465" s="183"/>
      <c r="D465" s="196" t="s">
        <v>175</v>
      </c>
      <c r="E465" s="351" t="str">
        <f t="shared" si="124"/>
        <v/>
      </c>
      <c r="F465" s="353" t="str">
        <f t="shared" si="123"/>
        <v/>
      </c>
      <c r="G465" s="351" t="str">
        <f t="shared" si="123"/>
        <v/>
      </c>
      <c r="H465" s="353" t="str">
        <f t="shared" si="123"/>
        <v/>
      </c>
      <c r="I465" s="351" t="str">
        <f t="shared" si="123"/>
        <v/>
      </c>
      <c r="J465" s="353" t="str">
        <f t="shared" si="123"/>
        <v/>
      </c>
      <c r="K465" s="213"/>
      <c r="L465" s="213">
        <v>3</v>
      </c>
      <c r="M465" s="186" t="str">
        <f>Timetable!$B$9</f>
        <v>Sutton &amp; District</v>
      </c>
      <c r="N465" s="174" t="str">
        <f>Timetable!$A$9&amp;Timetable!$A$9</f>
        <v>SS</v>
      </c>
      <c r="O465" s="174" t="str">
        <f>$AB$621</f>
        <v>Aliyyah Oshodi</v>
      </c>
    </row>
    <row r="466" spans="1:15" x14ac:dyDescent="0.3">
      <c r="A466" s="18" t="s">
        <v>36</v>
      </c>
      <c r="B466" s="29" t="s">
        <v>175</v>
      </c>
      <c r="C466" s="183"/>
      <c r="D466" s="196" t="s">
        <v>175</v>
      </c>
      <c r="E466" s="351" t="str">
        <f t="shared" si="124"/>
        <v/>
      </c>
      <c r="F466" s="353" t="str">
        <f t="shared" si="123"/>
        <v/>
      </c>
      <c r="G466" s="351" t="str">
        <f t="shared" si="123"/>
        <v/>
      </c>
      <c r="H466" s="353" t="str">
        <f t="shared" si="123"/>
        <v/>
      </c>
      <c r="I466" s="351" t="str">
        <f t="shared" si="123"/>
        <v/>
      </c>
      <c r="J466" s="353" t="str">
        <f t="shared" si="123"/>
        <v/>
      </c>
      <c r="K466" s="213"/>
      <c r="L466" s="213">
        <v>2</v>
      </c>
      <c r="M466" s="186" t="str">
        <f>Timetable!$B$10</f>
        <v>Hercules Wimbledon</v>
      </c>
      <c r="N466" s="174" t="str">
        <f>Timetable!$A$10&amp;Timetable!$A$10</f>
        <v>HH</v>
      </c>
      <c r="O466" s="174">
        <f>$AE$621</f>
        <v>0</v>
      </c>
    </row>
    <row r="467" spans="1:15" x14ac:dyDescent="0.3">
      <c r="A467" s="18" t="s">
        <v>37</v>
      </c>
      <c r="B467" s="29" t="s">
        <v>175</v>
      </c>
      <c r="C467" s="183"/>
      <c r="D467" s="196" t="s">
        <v>175</v>
      </c>
      <c r="E467" s="351" t="str">
        <f t="shared" si="124"/>
        <v/>
      </c>
      <c r="F467" s="353" t="str">
        <f t="shared" si="123"/>
        <v/>
      </c>
      <c r="G467" s="351" t="str">
        <f t="shared" si="123"/>
        <v/>
      </c>
      <c r="H467" s="353" t="str">
        <f t="shared" si="123"/>
        <v/>
      </c>
      <c r="I467" s="351" t="str">
        <f t="shared" si="123"/>
        <v/>
      </c>
      <c r="J467" s="353" t="str">
        <f t="shared" si="123"/>
        <v/>
      </c>
      <c r="K467" s="213">
        <f>21-SUM(E462:J467)</f>
        <v>6</v>
      </c>
      <c r="L467" s="213">
        <v>1</v>
      </c>
      <c r="M467" s="186" t="str">
        <f>Timetable!$B$11</f>
        <v>Dorking &amp; Mole Valley</v>
      </c>
      <c r="N467" s="174" t="str">
        <f>Timetable!$A$11&amp;Timetable!$A$11</f>
        <v>DD</v>
      </c>
      <c r="O467" s="174" t="str">
        <f>$AH$621</f>
        <v>u13b Jav DMV</v>
      </c>
    </row>
    <row r="468" spans="1:15" x14ac:dyDescent="0.3">
      <c r="A468" s="18"/>
      <c r="B468" s="408" t="str">
        <f>Timetable!E32</f>
        <v>2.00  SHOT PUTT    U17</v>
      </c>
      <c r="C468" s="29"/>
      <c r="D468" s="196" t="s">
        <v>175</v>
      </c>
      <c r="E468" s="74"/>
      <c r="F468" s="74"/>
      <c r="G468" s="74"/>
      <c r="H468" s="74"/>
      <c r="I468" s="74"/>
      <c r="J468" s="74"/>
      <c r="K468" s="213"/>
      <c r="L468" s="213"/>
      <c r="M468" s="186"/>
      <c r="N468" s="174"/>
      <c r="O468" s="174"/>
    </row>
    <row r="469" spans="1:15" x14ac:dyDescent="0.3">
      <c r="A469" s="18" t="s">
        <v>26</v>
      </c>
      <c r="B469" s="174" t="str">
        <f>$U$612</f>
        <v>MATILDA LAIDLAW</v>
      </c>
      <c r="C469" s="29">
        <v>5.72</v>
      </c>
      <c r="D469" s="196" t="s">
        <v>47</v>
      </c>
      <c r="E469" s="351">
        <f>IF($D469="","",IF(LEFT($D469,1)=E$2,$L469,""))</f>
        <v>6</v>
      </c>
      <c r="F469" s="353" t="str">
        <f t="shared" ref="F469:J474" si="125">IF($D469="","",IF(LEFT($D469,1)=F$2,$L469,""))</f>
        <v/>
      </c>
      <c r="G469" s="351" t="str">
        <f t="shared" si="125"/>
        <v/>
      </c>
      <c r="H469" s="353" t="str">
        <f t="shared" si="125"/>
        <v/>
      </c>
      <c r="I469" s="351" t="str">
        <f t="shared" si="125"/>
        <v/>
      </c>
      <c r="J469" s="353" t="str">
        <f t="shared" si="125"/>
        <v/>
      </c>
      <c r="K469" s="213"/>
      <c r="L469" s="213">
        <v>6</v>
      </c>
      <c r="M469" s="186" t="str">
        <f>Timetable!$B$6</f>
        <v>Epsom &amp; Ewell</v>
      </c>
      <c r="N469" s="174" t="str">
        <f>Timetable!$A$6</f>
        <v>E</v>
      </c>
      <c r="O469" s="174" t="str">
        <f>$U$612</f>
        <v>MATILDA LAIDLAW</v>
      </c>
    </row>
    <row r="470" spans="1:15" x14ac:dyDescent="0.3">
      <c r="A470" s="18" t="s">
        <v>27</v>
      </c>
      <c r="B470" s="174" t="str">
        <f>$AD$612</f>
        <v xml:space="preserve">Patricia Troche </v>
      </c>
      <c r="C470" s="29">
        <v>5.33</v>
      </c>
      <c r="D470" s="196" t="s">
        <v>45</v>
      </c>
      <c r="E470" s="351" t="str">
        <f t="shared" ref="E470:E474" si="126">IF($D470="","",IF(LEFT($D470,1)=E$2,$L470,""))</f>
        <v/>
      </c>
      <c r="F470" s="353" t="str">
        <f t="shared" si="125"/>
        <v/>
      </c>
      <c r="G470" s="351" t="str">
        <f t="shared" si="125"/>
        <v/>
      </c>
      <c r="H470" s="353">
        <f t="shared" si="125"/>
        <v>5</v>
      </c>
      <c r="I470" s="351" t="str">
        <f t="shared" si="125"/>
        <v/>
      </c>
      <c r="J470" s="353" t="str">
        <f t="shared" si="125"/>
        <v/>
      </c>
      <c r="K470" s="213"/>
      <c r="L470" s="213">
        <v>5</v>
      </c>
      <c r="M470" s="186" t="str">
        <f>Timetable!$B$7</f>
        <v>Herne Hill Harriers</v>
      </c>
      <c r="N470" s="174" t="str">
        <f>Timetable!$A$7</f>
        <v>Z</v>
      </c>
      <c r="O470" s="174" t="str">
        <f>$X$612</f>
        <v>Vivi Marshall</v>
      </c>
    </row>
    <row r="471" spans="1:15" x14ac:dyDescent="0.3">
      <c r="A471" s="18" t="s">
        <v>28</v>
      </c>
      <c r="B471" s="29" t="s">
        <v>175</v>
      </c>
      <c r="C471" s="29"/>
      <c r="D471" s="196" t="s">
        <v>175</v>
      </c>
      <c r="E471" s="351" t="str">
        <f t="shared" si="126"/>
        <v/>
      </c>
      <c r="F471" s="353" t="str">
        <f t="shared" si="125"/>
        <v/>
      </c>
      <c r="G471" s="351" t="str">
        <f t="shared" si="125"/>
        <v/>
      </c>
      <c r="H471" s="353" t="str">
        <f t="shared" si="125"/>
        <v/>
      </c>
      <c r="I471" s="351" t="str">
        <f t="shared" si="125"/>
        <v/>
      </c>
      <c r="J471" s="353" t="str">
        <f t="shared" si="125"/>
        <v/>
      </c>
      <c r="K471" s="213"/>
      <c r="L471" s="213">
        <v>4</v>
      </c>
      <c r="M471" s="186" t="str">
        <f>Timetable!$B$8</f>
        <v>Guildford &amp; Godalming</v>
      </c>
      <c r="N471" s="174" t="str">
        <f>Timetable!$A$8</f>
        <v>G</v>
      </c>
      <c r="O471" s="174">
        <f>$AA$612</f>
        <v>0</v>
      </c>
    </row>
    <row r="472" spans="1:15" x14ac:dyDescent="0.3">
      <c r="A472" s="18" t="s">
        <v>29</v>
      </c>
      <c r="B472" s="29" t="s">
        <v>175</v>
      </c>
      <c r="C472" s="29"/>
      <c r="D472" s="196" t="s">
        <v>175</v>
      </c>
      <c r="E472" s="351" t="str">
        <f t="shared" si="126"/>
        <v/>
      </c>
      <c r="F472" s="353" t="str">
        <f t="shared" si="125"/>
        <v/>
      </c>
      <c r="G472" s="351" t="str">
        <f t="shared" si="125"/>
        <v/>
      </c>
      <c r="H472" s="353" t="str">
        <f t="shared" si="125"/>
        <v/>
      </c>
      <c r="I472" s="351" t="str">
        <f t="shared" si="125"/>
        <v/>
      </c>
      <c r="J472" s="353" t="str">
        <f t="shared" si="125"/>
        <v/>
      </c>
      <c r="K472" s="213"/>
      <c r="L472" s="213">
        <v>3</v>
      </c>
      <c r="M472" s="186" t="str">
        <f>Timetable!$B$9</f>
        <v>Sutton &amp; District</v>
      </c>
      <c r="N472" s="174" t="str">
        <f>Timetable!$A$9</f>
        <v>S</v>
      </c>
      <c r="O472" s="174" t="str">
        <f>$AD$612</f>
        <v xml:space="preserve">Patricia Troche </v>
      </c>
    </row>
    <row r="473" spans="1:15" x14ac:dyDescent="0.3">
      <c r="A473" s="18" t="s">
        <v>30</v>
      </c>
      <c r="B473" s="29" t="s">
        <v>175</v>
      </c>
      <c r="C473" s="29"/>
      <c r="D473" s="196" t="s">
        <v>175</v>
      </c>
      <c r="E473" s="351" t="str">
        <f t="shared" si="126"/>
        <v/>
      </c>
      <c r="F473" s="353" t="str">
        <f t="shared" si="125"/>
        <v/>
      </c>
      <c r="G473" s="351" t="str">
        <f t="shared" si="125"/>
        <v/>
      </c>
      <c r="H473" s="353" t="str">
        <f t="shared" si="125"/>
        <v/>
      </c>
      <c r="I473" s="351" t="str">
        <f t="shared" si="125"/>
        <v/>
      </c>
      <c r="J473" s="353" t="str">
        <f t="shared" si="125"/>
        <v/>
      </c>
      <c r="K473" s="213"/>
      <c r="L473" s="213">
        <v>2</v>
      </c>
      <c r="M473" s="186" t="str">
        <f>Timetable!$B$10</f>
        <v>Hercules Wimbledon</v>
      </c>
      <c r="N473" s="174" t="str">
        <f>Timetable!$A$10</f>
        <v>H</v>
      </c>
      <c r="O473" s="174">
        <f>$AG$612</f>
        <v>0</v>
      </c>
    </row>
    <row r="474" spans="1:15" x14ac:dyDescent="0.3">
      <c r="A474" s="18" t="s">
        <v>31</v>
      </c>
      <c r="B474" s="29" t="s">
        <v>175</v>
      </c>
      <c r="C474" s="29"/>
      <c r="D474" s="196" t="s">
        <v>175</v>
      </c>
      <c r="E474" s="351" t="str">
        <f t="shared" si="126"/>
        <v/>
      </c>
      <c r="F474" s="353" t="str">
        <f t="shared" si="125"/>
        <v/>
      </c>
      <c r="G474" s="351" t="str">
        <f t="shared" si="125"/>
        <v/>
      </c>
      <c r="H474" s="353" t="str">
        <f t="shared" si="125"/>
        <v/>
      </c>
      <c r="I474" s="351" t="str">
        <f t="shared" si="125"/>
        <v/>
      </c>
      <c r="J474" s="353" t="str">
        <f t="shared" si="125"/>
        <v/>
      </c>
      <c r="K474" s="213">
        <f>21-SUM(E469:J474)</f>
        <v>10</v>
      </c>
      <c r="L474" s="213">
        <v>1</v>
      </c>
      <c r="M474" s="186" t="str">
        <f>Timetable!$B$11</f>
        <v>Dorking &amp; Mole Valley</v>
      </c>
      <c r="N474" s="174" t="str">
        <f>Timetable!$A$11</f>
        <v>D</v>
      </c>
      <c r="O474" s="174" t="str">
        <f>$AJ$612</f>
        <v>u17a SP DMV</v>
      </c>
    </row>
    <row r="475" spans="1:15" x14ac:dyDescent="0.3">
      <c r="A475" s="18"/>
      <c r="B475" s="410" t="s">
        <v>175</v>
      </c>
      <c r="C475" s="29"/>
      <c r="D475" s="196" t="s">
        <v>175</v>
      </c>
      <c r="E475" s="73"/>
      <c r="F475" s="73"/>
      <c r="G475" s="73"/>
      <c r="H475" s="73"/>
      <c r="I475" s="73"/>
      <c r="J475" s="73"/>
      <c r="K475" s="213"/>
      <c r="M475" s="186"/>
      <c r="N475" s="174"/>
      <c r="O475" s="174"/>
    </row>
    <row r="476" spans="1:15" x14ac:dyDescent="0.3">
      <c r="A476" s="18" t="s">
        <v>32</v>
      </c>
      <c r="B476" s="174" t="str">
        <f>$U$613</f>
        <v>ROSE TAYLOR</v>
      </c>
      <c r="C476" s="183">
        <v>4.4000000000000004</v>
      </c>
      <c r="D476" s="196" t="s">
        <v>56</v>
      </c>
      <c r="E476" s="351">
        <f>IF($D476="","",IF(LEFT($D476,1)=E$2,$L476,""))</f>
        <v>6</v>
      </c>
      <c r="F476" s="353" t="str">
        <f t="shared" ref="F476:J481" si="127">IF($D476="","",IF(LEFT($D476,1)=F$2,$L476,""))</f>
        <v/>
      </c>
      <c r="G476" s="351" t="str">
        <f t="shared" si="127"/>
        <v/>
      </c>
      <c r="H476" s="353" t="str">
        <f t="shared" si="127"/>
        <v/>
      </c>
      <c r="I476" s="351" t="str">
        <f t="shared" si="127"/>
        <v/>
      </c>
      <c r="J476" s="353" t="str">
        <f t="shared" si="127"/>
        <v/>
      </c>
      <c r="K476" s="213"/>
      <c r="L476" s="213">
        <v>6</v>
      </c>
      <c r="M476" s="186" t="str">
        <f>Timetable!$B$6</f>
        <v>Epsom &amp; Ewell</v>
      </c>
      <c r="N476" s="174" t="str">
        <f>Timetable!$A$6&amp;Timetable!$A$6</f>
        <v>EE</v>
      </c>
      <c r="O476" s="174" t="str">
        <f>$U$613</f>
        <v>ROSE TAYLOR</v>
      </c>
    </row>
    <row r="477" spans="1:15" x14ac:dyDescent="0.3">
      <c r="A477" s="18" t="s">
        <v>33</v>
      </c>
      <c r="B477" s="29" t="s">
        <v>175</v>
      </c>
      <c r="C477" s="29"/>
      <c r="D477" s="196" t="s">
        <v>175</v>
      </c>
      <c r="E477" s="351" t="str">
        <f t="shared" ref="E477:E481" si="128">IF($D477="","",IF(LEFT($D477,1)=E$2,$L477,""))</f>
        <v/>
      </c>
      <c r="F477" s="353" t="str">
        <f t="shared" si="127"/>
        <v/>
      </c>
      <c r="G477" s="351" t="str">
        <f t="shared" si="127"/>
        <v/>
      </c>
      <c r="H477" s="353" t="str">
        <f t="shared" si="127"/>
        <v/>
      </c>
      <c r="I477" s="351" t="str">
        <f t="shared" si="127"/>
        <v/>
      </c>
      <c r="J477" s="353" t="str">
        <f t="shared" si="127"/>
        <v/>
      </c>
      <c r="K477" s="213"/>
      <c r="L477" s="213">
        <v>5</v>
      </c>
      <c r="M477" s="186" t="str">
        <f>Timetable!$B$7</f>
        <v>Herne Hill Harriers</v>
      </c>
      <c r="N477" s="174" t="str">
        <f>Timetable!$A$7&amp;Timetable!$A$7</f>
        <v>ZZ</v>
      </c>
      <c r="O477" s="174">
        <f>$X$613</f>
        <v>0</v>
      </c>
    </row>
    <row r="478" spans="1:15" x14ac:dyDescent="0.3">
      <c r="A478" s="18" t="s">
        <v>34</v>
      </c>
      <c r="B478" s="29" t="s">
        <v>175</v>
      </c>
      <c r="C478" s="29"/>
      <c r="D478" s="196" t="s">
        <v>175</v>
      </c>
      <c r="E478" s="351" t="str">
        <f t="shared" si="128"/>
        <v/>
      </c>
      <c r="F478" s="353" t="str">
        <f t="shared" si="127"/>
        <v/>
      </c>
      <c r="G478" s="351" t="str">
        <f t="shared" si="127"/>
        <v/>
      </c>
      <c r="H478" s="353" t="str">
        <f t="shared" si="127"/>
        <v/>
      </c>
      <c r="I478" s="351" t="str">
        <f t="shared" si="127"/>
        <v/>
      </c>
      <c r="J478" s="353" t="str">
        <f t="shared" si="127"/>
        <v/>
      </c>
      <c r="K478" s="213"/>
      <c r="L478" s="213">
        <v>4</v>
      </c>
      <c r="M478" s="186" t="str">
        <f>Timetable!$B$8</f>
        <v>Guildford &amp; Godalming</v>
      </c>
      <c r="N478" s="174" t="str">
        <f>Timetable!$A$8&amp;Timetable!$A$8</f>
        <v>GG</v>
      </c>
      <c r="O478" s="174">
        <f>$AA$613</f>
        <v>0</v>
      </c>
    </row>
    <row r="479" spans="1:15" x14ac:dyDescent="0.3">
      <c r="A479" s="18" t="s">
        <v>35</v>
      </c>
      <c r="B479" s="29" t="s">
        <v>175</v>
      </c>
      <c r="C479" s="29"/>
      <c r="D479" s="196" t="s">
        <v>175</v>
      </c>
      <c r="E479" s="351" t="str">
        <f t="shared" si="128"/>
        <v/>
      </c>
      <c r="F479" s="353" t="str">
        <f t="shared" si="127"/>
        <v/>
      </c>
      <c r="G479" s="351" t="str">
        <f t="shared" si="127"/>
        <v/>
      </c>
      <c r="H479" s="353" t="str">
        <f t="shared" si="127"/>
        <v/>
      </c>
      <c r="I479" s="351" t="str">
        <f t="shared" si="127"/>
        <v/>
      </c>
      <c r="J479" s="353" t="str">
        <f t="shared" si="127"/>
        <v/>
      </c>
      <c r="K479" s="213"/>
      <c r="L479" s="213">
        <v>3</v>
      </c>
      <c r="M479" s="186" t="str">
        <f>Timetable!$B$9</f>
        <v>Sutton &amp; District</v>
      </c>
      <c r="N479" s="174" t="str">
        <f>Timetable!$A$9&amp;Timetable!$A$9</f>
        <v>SS</v>
      </c>
      <c r="O479" s="174">
        <f>$AD$613</f>
        <v>0</v>
      </c>
    </row>
    <row r="480" spans="1:15" x14ac:dyDescent="0.3">
      <c r="A480" s="18" t="s">
        <v>36</v>
      </c>
      <c r="B480" s="29" t="s">
        <v>175</v>
      </c>
      <c r="C480" s="29"/>
      <c r="D480" s="196" t="s">
        <v>175</v>
      </c>
      <c r="E480" s="351" t="str">
        <f t="shared" si="128"/>
        <v/>
      </c>
      <c r="F480" s="353" t="str">
        <f t="shared" si="127"/>
        <v/>
      </c>
      <c r="G480" s="351" t="str">
        <f t="shared" si="127"/>
        <v/>
      </c>
      <c r="H480" s="353" t="str">
        <f t="shared" si="127"/>
        <v/>
      </c>
      <c r="I480" s="351" t="str">
        <f t="shared" si="127"/>
        <v/>
      </c>
      <c r="J480" s="353" t="str">
        <f t="shared" si="127"/>
        <v/>
      </c>
      <c r="K480" s="213"/>
      <c r="L480" s="213">
        <v>2</v>
      </c>
      <c r="M480" s="186" t="str">
        <f>Timetable!$B$10</f>
        <v>Hercules Wimbledon</v>
      </c>
      <c r="N480" s="174" t="str">
        <f>Timetable!$A$10&amp;Timetable!$A$10</f>
        <v>HH</v>
      </c>
      <c r="O480" s="174">
        <f>$AG$613</f>
        <v>0</v>
      </c>
    </row>
    <row r="481" spans="1:15" x14ac:dyDescent="0.3">
      <c r="A481" s="18" t="s">
        <v>37</v>
      </c>
      <c r="B481" s="29" t="s">
        <v>175</v>
      </c>
      <c r="C481" s="29"/>
      <c r="D481" s="196" t="s">
        <v>175</v>
      </c>
      <c r="E481" s="351" t="str">
        <f t="shared" si="128"/>
        <v/>
      </c>
      <c r="F481" s="353" t="str">
        <f t="shared" si="127"/>
        <v/>
      </c>
      <c r="G481" s="351" t="str">
        <f t="shared" si="127"/>
        <v/>
      </c>
      <c r="H481" s="353" t="str">
        <f t="shared" si="127"/>
        <v/>
      </c>
      <c r="I481" s="351" t="str">
        <f t="shared" si="127"/>
        <v/>
      </c>
      <c r="J481" s="353" t="str">
        <f t="shared" si="127"/>
        <v/>
      </c>
      <c r="K481" s="213">
        <f>21-SUM(E476:J481)</f>
        <v>15</v>
      </c>
      <c r="L481" s="213">
        <v>1</v>
      </c>
      <c r="M481" s="186" t="str">
        <f>Timetable!$B$11</f>
        <v>Dorking &amp; Mole Valley</v>
      </c>
      <c r="N481" s="174" t="str">
        <f>Timetable!$A$11&amp;Timetable!$A$11</f>
        <v>DD</v>
      </c>
      <c r="O481" s="174" t="str">
        <f>$AJ$613</f>
        <v>u17b SP DMV</v>
      </c>
    </row>
    <row r="482" spans="1:15" x14ac:dyDescent="0.3">
      <c r="A482" s="18"/>
      <c r="B482" s="408" t="str">
        <f>Timetable!E33</f>
        <v>2.15  LONG JUMP  U15</v>
      </c>
      <c r="C482" s="29"/>
      <c r="D482" s="196" t="s">
        <v>175</v>
      </c>
      <c r="E482" s="74"/>
      <c r="F482" s="74"/>
      <c r="G482" s="74"/>
      <c r="H482" s="74"/>
      <c r="I482" s="74"/>
      <c r="J482" s="74"/>
      <c r="K482" s="213"/>
      <c r="L482" s="213"/>
      <c r="M482" s="186"/>
      <c r="N482" s="174"/>
      <c r="O482" s="174"/>
    </row>
    <row r="483" spans="1:15" x14ac:dyDescent="0.3">
      <c r="A483" s="18" t="s">
        <v>26</v>
      </c>
      <c r="B483" s="174" t="str">
        <f>$W$618</f>
        <v xml:space="preserve">ELLA RENNIE </v>
      </c>
      <c r="C483" s="183">
        <v>4.46</v>
      </c>
      <c r="D483" s="196" t="s">
        <v>89</v>
      </c>
      <c r="E483" s="351" t="str">
        <f>IF($D483="","",IF(LEFT($D483,1)=E$2,$L483,""))</f>
        <v/>
      </c>
      <c r="F483" s="353">
        <f t="shared" ref="F483:J488" si="129">IF($D483="","",IF(LEFT($D483,1)=F$2,$L483,""))</f>
        <v>6</v>
      </c>
      <c r="G483" s="351" t="str">
        <f t="shared" si="129"/>
        <v/>
      </c>
      <c r="H483" s="353" t="str">
        <f t="shared" si="129"/>
        <v/>
      </c>
      <c r="I483" s="351" t="str">
        <f t="shared" si="129"/>
        <v/>
      </c>
      <c r="J483" s="353" t="str">
        <f t="shared" si="129"/>
        <v/>
      </c>
      <c r="K483" s="213"/>
      <c r="L483" s="213">
        <v>6</v>
      </c>
      <c r="M483" s="186" t="str">
        <f>Timetable!$B$6</f>
        <v>Epsom &amp; Ewell</v>
      </c>
      <c r="N483" s="174" t="str">
        <f>Timetable!$A$6</f>
        <v>E</v>
      </c>
      <c r="O483" s="174" t="str">
        <f>$T$618</f>
        <v>MYA CARTWRIGHT</v>
      </c>
    </row>
    <row r="484" spans="1:15" x14ac:dyDescent="0.3">
      <c r="A484" s="18" t="s">
        <v>27</v>
      </c>
      <c r="B484" s="174" t="str">
        <f>$AF$618</f>
        <v>Florence Freeman</v>
      </c>
      <c r="C484" s="183">
        <v>4.45</v>
      </c>
      <c r="D484" s="196" t="s">
        <v>204</v>
      </c>
      <c r="E484" s="351" t="str">
        <f t="shared" ref="E484:E488" si="130">IF($D484="","",IF(LEFT($D484,1)=E$2,$L484,""))</f>
        <v/>
      </c>
      <c r="F484" s="353" t="str">
        <f t="shared" si="129"/>
        <v/>
      </c>
      <c r="G484" s="351" t="str">
        <f t="shared" si="129"/>
        <v/>
      </c>
      <c r="H484" s="353" t="str">
        <f t="shared" si="129"/>
        <v/>
      </c>
      <c r="I484" s="351">
        <f t="shared" si="129"/>
        <v>5</v>
      </c>
      <c r="J484" s="353" t="str">
        <f t="shared" si="129"/>
        <v/>
      </c>
      <c r="K484" s="213"/>
      <c r="L484" s="213">
        <v>5</v>
      </c>
      <c r="M484" s="186" t="str">
        <f>Timetable!$B$7</f>
        <v>Herne Hill Harriers</v>
      </c>
      <c r="N484" s="174" t="str">
        <f>Timetable!$A$7</f>
        <v>Z</v>
      </c>
      <c r="O484" s="174" t="str">
        <f>$W$618</f>
        <v xml:space="preserve">ELLA RENNIE </v>
      </c>
    </row>
    <row r="485" spans="1:15" x14ac:dyDescent="0.3">
      <c r="A485" s="18" t="s">
        <v>28</v>
      </c>
      <c r="B485" s="174" t="str">
        <f>$AC$618</f>
        <v>Sophia McCart</v>
      </c>
      <c r="C485" s="183">
        <v>4.2</v>
      </c>
      <c r="D485" s="196" t="s">
        <v>45</v>
      </c>
      <c r="E485" s="351" t="str">
        <f t="shared" si="130"/>
        <v/>
      </c>
      <c r="F485" s="353" t="str">
        <f t="shared" si="129"/>
        <v/>
      </c>
      <c r="G485" s="351" t="str">
        <f t="shared" si="129"/>
        <v/>
      </c>
      <c r="H485" s="353">
        <f t="shared" si="129"/>
        <v>4</v>
      </c>
      <c r="I485" s="351" t="str">
        <f t="shared" si="129"/>
        <v/>
      </c>
      <c r="J485" s="353" t="str">
        <f t="shared" si="129"/>
        <v/>
      </c>
      <c r="K485" s="213"/>
      <c r="L485" s="213">
        <v>4</v>
      </c>
      <c r="M485" s="186" t="str">
        <f>Timetable!$B$8</f>
        <v>Guildford &amp; Godalming</v>
      </c>
      <c r="N485" s="174" t="str">
        <f>Timetable!$A$8</f>
        <v>G</v>
      </c>
      <c r="O485" s="174" t="str">
        <f>$Z$618</f>
        <v xml:space="preserve"> Olivia Tufts</v>
      </c>
    </row>
    <row r="486" spans="1:15" x14ac:dyDescent="0.3">
      <c r="A486" s="18" t="s">
        <v>29</v>
      </c>
      <c r="B486" s="174" t="str">
        <f>$Z$618</f>
        <v xml:space="preserve"> Olivia Tufts</v>
      </c>
      <c r="C486" s="183">
        <v>4.1500000000000004</v>
      </c>
      <c r="D486" s="196" t="s">
        <v>48</v>
      </c>
      <c r="E486" s="351" t="str">
        <f t="shared" si="130"/>
        <v/>
      </c>
      <c r="F486" s="353" t="str">
        <f t="shared" si="129"/>
        <v/>
      </c>
      <c r="G486" s="351">
        <f t="shared" si="129"/>
        <v>3</v>
      </c>
      <c r="H486" s="353" t="str">
        <f t="shared" si="129"/>
        <v/>
      </c>
      <c r="I486" s="351" t="str">
        <f t="shared" si="129"/>
        <v/>
      </c>
      <c r="J486" s="353" t="str">
        <f t="shared" si="129"/>
        <v/>
      </c>
      <c r="K486" s="213"/>
      <c r="L486" s="213">
        <v>3</v>
      </c>
      <c r="M486" s="186" t="str">
        <f>Timetable!$B$9</f>
        <v>Sutton &amp; District</v>
      </c>
      <c r="N486" s="174" t="str">
        <f>Timetable!$A$9</f>
        <v>S</v>
      </c>
      <c r="O486" s="174" t="str">
        <f>$AC$618</f>
        <v>Sophia McCart</v>
      </c>
    </row>
    <row r="487" spans="1:15" x14ac:dyDescent="0.3">
      <c r="A487" s="18" t="s">
        <v>30</v>
      </c>
      <c r="B487" s="174" t="str">
        <f>$T$619</f>
        <v>FLORENCE WHITE</v>
      </c>
      <c r="C487" s="183">
        <v>3.57</v>
      </c>
      <c r="D487" s="196" t="s">
        <v>56</v>
      </c>
      <c r="E487" s="351">
        <f t="shared" si="130"/>
        <v>2</v>
      </c>
      <c r="F487" s="353" t="str">
        <f t="shared" si="129"/>
        <v/>
      </c>
      <c r="G487" s="351" t="str">
        <f t="shared" si="129"/>
        <v/>
      </c>
      <c r="H487" s="353" t="str">
        <f t="shared" si="129"/>
        <v/>
      </c>
      <c r="I487" s="351" t="str">
        <f t="shared" si="129"/>
        <v/>
      </c>
      <c r="J487" s="353" t="str">
        <f t="shared" si="129"/>
        <v/>
      </c>
      <c r="K487" s="213"/>
      <c r="L487" s="213">
        <v>2</v>
      </c>
      <c r="M487" s="186" t="str">
        <f>Timetable!$B$10</f>
        <v>Hercules Wimbledon</v>
      </c>
      <c r="N487" s="174" t="str">
        <f>Timetable!$A$10</f>
        <v>H</v>
      </c>
      <c r="O487" s="174" t="str">
        <f>$AF$618</f>
        <v>Florence Freeman</v>
      </c>
    </row>
    <row r="488" spans="1:15" x14ac:dyDescent="0.3">
      <c r="A488" s="18" t="s">
        <v>31</v>
      </c>
      <c r="B488" s="29" t="s">
        <v>175</v>
      </c>
      <c r="C488" s="29"/>
      <c r="D488" s="196" t="s">
        <v>175</v>
      </c>
      <c r="E488" s="351" t="str">
        <f t="shared" si="130"/>
        <v/>
      </c>
      <c r="F488" s="353" t="str">
        <f t="shared" si="129"/>
        <v/>
      </c>
      <c r="G488" s="351" t="str">
        <f t="shared" si="129"/>
        <v/>
      </c>
      <c r="H488" s="353" t="str">
        <f t="shared" si="129"/>
        <v/>
      </c>
      <c r="I488" s="351" t="str">
        <f t="shared" si="129"/>
        <v/>
      </c>
      <c r="J488" s="353" t="str">
        <f t="shared" si="129"/>
        <v/>
      </c>
      <c r="K488" s="213">
        <f>21-SUM(E483:J488)</f>
        <v>1</v>
      </c>
      <c r="L488" s="213">
        <v>1</v>
      </c>
      <c r="M488" s="186" t="str">
        <f>Timetable!$B$11</f>
        <v>Dorking &amp; Mole Valley</v>
      </c>
      <c r="N488" s="174" t="str">
        <f>Timetable!$A$11</f>
        <v>D</v>
      </c>
      <c r="O488" s="174" t="str">
        <f>$AI$618</f>
        <v>u15a LJ DMV</v>
      </c>
    </row>
    <row r="489" spans="1:15" x14ac:dyDescent="0.3">
      <c r="A489" s="18"/>
      <c r="B489" s="410" t="s">
        <v>175</v>
      </c>
      <c r="C489" s="29"/>
      <c r="D489" s="196" t="s">
        <v>175</v>
      </c>
      <c r="E489" s="73"/>
      <c r="F489" s="73"/>
      <c r="G489" s="73"/>
      <c r="H489" s="73"/>
      <c r="I489" s="73"/>
      <c r="J489" s="73"/>
      <c r="K489" s="213"/>
      <c r="M489" s="186"/>
      <c r="N489" s="174"/>
      <c r="O489" s="174"/>
    </row>
    <row r="490" spans="1:15" x14ac:dyDescent="0.3">
      <c r="A490" s="18" t="s">
        <v>32</v>
      </c>
      <c r="B490" s="174" t="str">
        <f>$Z$619</f>
        <v>Sophie Hawthorn</v>
      </c>
      <c r="C490" s="183">
        <v>3.84</v>
      </c>
      <c r="D490" s="196" t="s">
        <v>63</v>
      </c>
      <c r="E490" s="351" t="str">
        <f>IF($D490="","",IF(LEFT($D490,1)=E$2,$L490,""))</f>
        <v/>
      </c>
      <c r="F490" s="353" t="str">
        <f t="shared" ref="F490:J495" si="131">IF($D490="","",IF(LEFT($D490,1)=F$2,$L490,""))</f>
        <v/>
      </c>
      <c r="G490" s="351">
        <f t="shared" si="131"/>
        <v>6</v>
      </c>
      <c r="H490" s="353" t="str">
        <f t="shared" si="131"/>
        <v/>
      </c>
      <c r="I490" s="351" t="str">
        <f t="shared" si="131"/>
        <v/>
      </c>
      <c r="J490" s="353" t="str">
        <f t="shared" si="131"/>
        <v/>
      </c>
      <c r="K490" s="213"/>
      <c r="L490" s="213">
        <v>6</v>
      </c>
      <c r="M490" s="186" t="str">
        <f>Timetable!$B$6</f>
        <v>Epsom &amp; Ewell</v>
      </c>
      <c r="N490" s="174" t="str">
        <f>Timetable!$A$6&amp;Timetable!$A$6</f>
        <v>EE</v>
      </c>
      <c r="O490" s="174" t="str">
        <f>$T$619</f>
        <v>FLORENCE WHITE</v>
      </c>
    </row>
    <row r="491" spans="1:15" x14ac:dyDescent="0.3">
      <c r="A491" s="18" t="s">
        <v>33</v>
      </c>
      <c r="B491" s="174" t="str">
        <f>$W$619</f>
        <v xml:space="preserve">ORLA WRIGHT </v>
      </c>
      <c r="C491" s="29">
        <v>3.71</v>
      </c>
      <c r="D491" s="196" t="s">
        <v>110</v>
      </c>
      <c r="E491" s="351" t="str">
        <f t="shared" ref="E491:E495" si="132">IF($D491="","",IF(LEFT($D491,1)=E$2,$L491,""))</f>
        <v/>
      </c>
      <c r="F491" s="353">
        <f t="shared" si="131"/>
        <v>5</v>
      </c>
      <c r="G491" s="351" t="str">
        <f t="shared" si="131"/>
        <v/>
      </c>
      <c r="H491" s="353" t="str">
        <f t="shared" si="131"/>
        <v/>
      </c>
      <c r="I491" s="351" t="str">
        <f t="shared" si="131"/>
        <v/>
      </c>
      <c r="J491" s="353" t="str">
        <f t="shared" si="131"/>
        <v/>
      </c>
      <c r="K491" s="213"/>
      <c r="L491" s="213">
        <v>5</v>
      </c>
      <c r="M491" s="186" t="str">
        <f>Timetable!$B$7</f>
        <v>Herne Hill Harriers</v>
      </c>
      <c r="N491" s="174" t="str">
        <f>Timetable!$A$7&amp;Timetable!$A$7</f>
        <v>ZZ</v>
      </c>
      <c r="O491" s="174" t="str">
        <f>$W$619</f>
        <v xml:space="preserve">ORLA WRIGHT </v>
      </c>
    </row>
    <row r="492" spans="1:15" x14ac:dyDescent="0.3">
      <c r="A492" s="18" t="s">
        <v>34</v>
      </c>
      <c r="B492" s="174" t="str">
        <f>$T$618</f>
        <v>MYA CARTWRIGHT</v>
      </c>
      <c r="C492" s="29">
        <v>3.38</v>
      </c>
      <c r="D492" s="196" t="s">
        <v>47</v>
      </c>
      <c r="E492" s="351">
        <f t="shared" si="132"/>
        <v>4</v>
      </c>
      <c r="F492" s="353" t="str">
        <f t="shared" si="131"/>
        <v/>
      </c>
      <c r="G492" s="351" t="str">
        <f t="shared" si="131"/>
        <v/>
      </c>
      <c r="H492" s="353" t="str">
        <f t="shared" si="131"/>
        <v/>
      </c>
      <c r="I492" s="351" t="str">
        <f t="shared" si="131"/>
        <v/>
      </c>
      <c r="J492" s="353" t="str">
        <f t="shared" si="131"/>
        <v/>
      </c>
      <c r="K492" s="213"/>
      <c r="L492" s="213">
        <v>4</v>
      </c>
      <c r="M492" s="186" t="str">
        <f>Timetable!$B$8</f>
        <v>Guildford &amp; Godalming</v>
      </c>
      <c r="N492" s="174" t="str">
        <f>Timetable!$A$8&amp;Timetable!$A$8</f>
        <v>GG</v>
      </c>
      <c r="O492" s="174" t="str">
        <f>$Z$619</f>
        <v>Sophie Hawthorn</v>
      </c>
    </row>
    <row r="493" spans="1:15" x14ac:dyDescent="0.3">
      <c r="A493" s="18" t="s">
        <v>35</v>
      </c>
      <c r="B493" s="174" t="str">
        <f>$AF$619</f>
        <v>Tallulah Broadbent</v>
      </c>
      <c r="C493" s="29">
        <v>3.21</v>
      </c>
      <c r="D493" s="196" t="s">
        <v>211</v>
      </c>
      <c r="E493" s="351" t="str">
        <f t="shared" si="132"/>
        <v/>
      </c>
      <c r="F493" s="353" t="str">
        <f t="shared" si="131"/>
        <v/>
      </c>
      <c r="G493" s="351" t="str">
        <f t="shared" si="131"/>
        <v/>
      </c>
      <c r="H493" s="353" t="str">
        <f t="shared" si="131"/>
        <v/>
      </c>
      <c r="I493" s="351">
        <f t="shared" si="131"/>
        <v>3</v>
      </c>
      <c r="J493" s="353" t="str">
        <f t="shared" si="131"/>
        <v/>
      </c>
      <c r="K493" s="213"/>
      <c r="L493" s="213">
        <v>3</v>
      </c>
      <c r="M493" s="186" t="str">
        <f>Timetable!$B$9</f>
        <v>Sutton &amp; District</v>
      </c>
      <c r="N493" s="174" t="str">
        <f>Timetable!$A$9&amp;Timetable!$A$9</f>
        <v>SS</v>
      </c>
      <c r="O493" s="174" t="str">
        <f>$AC$619</f>
        <v>Leona Birahinduka</v>
      </c>
    </row>
    <row r="494" spans="1:15" x14ac:dyDescent="0.3">
      <c r="A494" s="18" t="s">
        <v>36</v>
      </c>
      <c r="B494" s="174" t="str">
        <f>$AC$619</f>
        <v>Leona Birahinduka</v>
      </c>
      <c r="C494" s="183">
        <v>3.2</v>
      </c>
      <c r="D494" s="196" t="s">
        <v>66</v>
      </c>
      <c r="E494" s="351" t="str">
        <f t="shared" si="132"/>
        <v/>
      </c>
      <c r="F494" s="353" t="str">
        <f t="shared" si="131"/>
        <v/>
      </c>
      <c r="G494" s="351" t="str">
        <f t="shared" si="131"/>
        <v/>
      </c>
      <c r="H494" s="353">
        <f t="shared" si="131"/>
        <v>2</v>
      </c>
      <c r="I494" s="351" t="str">
        <f t="shared" si="131"/>
        <v/>
      </c>
      <c r="J494" s="353" t="str">
        <f t="shared" si="131"/>
        <v/>
      </c>
      <c r="K494" s="213"/>
      <c r="L494" s="213">
        <v>2</v>
      </c>
      <c r="M494" s="186" t="str">
        <f>Timetable!$B$10</f>
        <v>Hercules Wimbledon</v>
      </c>
      <c r="N494" s="174" t="str">
        <f>Timetable!$A$10&amp;Timetable!$A$10</f>
        <v>HH</v>
      </c>
      <c r="O494" s="174" t="str">
        <f>$AF$619</f>
        <v>Tallulah Broadbent</v>
      </c>
    </row>
    <row r="495" spans="1:15" x14ac:dyDescent="0.3">
      <c r="A495" s="18" t="s">
        <v>37</v>
      </c>
      <c r="B495" s="29" t="s">
        <v>175</v>
      </c>
      <c r="C495" s="29"/>
      <c r="D495" s="196" t="s">
        <v>175</v>
      </c>
      <c r="E495" s="351" t="str">
        <f t="shared" si="132"/>
        <v/>
      </c>
      <c r="F495" s="353" t="str">
        <f t="shared" si="131"/>
        <v/>
      </c>
      <c r="G495" s="351" t="str">
        <f t="shared" si="131"/>
        <v/>
      </c>
      <c r="H495" s="353" t="str">
        <f t="shared" si="131"/>
        <v/>
      </c>
      <c r="I495" s="351" t="str">
        <f t="shared" si="131"/>
        <v/>
      </c>
      <c r="J495" s="353" t="str">
        <f t="shared" si="131"/>
        <v/>
      </c>
      <c r="K495" s="213">
        <f>21-SUM(E490:J495)</f>
        <v>1</v>
      </c>
      <c r="L495" s="213">
        <v>1</v>
      </c>
      <c r="M495" s="186" t="str">
        <f>Timetable!$B$11</f>
        <v>Dorking &amp; Mole Valley</v>
      </c>
      <c r="N495" s="174" t="str">
        <f>Timetable!$A$11&amp;Timetable!$A$11</f>
        <v>DD</v>
      </c>
      <c r="O495" s="174" t="str">
        <f>$AI$619</f>
        <v>u15b LJ DMV</v>
      </c>
    </row>
    <row r="496" spans="1:15" x14ac:dyDescent="0.3">
      <c r="A496" s="18"/>
      <c r="B496" s="408" t="str">
        <f>Timetable!E34</f>
        <v>2.15  DISCUS            U15</v>
      </c>
      <c r="C496" s="29"/>
      <c r="D496" s="196" t="s">
        <v>175</v>
      </c>
      <c r="E496" s="74"/>
      <c r="F496" s="74"/>
      <c r="G496" s="74"/>
      <c r="H496" s="74"/>
      <c r="I496" s="74"/>
      <c r="J496" s="74"/>
      <c r="K496" s="213"/>
      <c r="L496" s="213"/>
      <c r="M496" s="186"/>
      <c r="N496" s="174"/>
      <c r="O496" s="174"/>
    </row>
    <row r="497" spans="1:15" x14ac:dyDescent="0.3">
      <c r="A497" s="18" t="s">
        <v>26</v>
      </c>
      <c r="B497" s="174" t="str">
        <f>$AF$614</f>
        <v>Neva Jansen</v>
      </c>
      <c r="C497" s="183">
        <v>23.46</v>
      </c>
      <c r="D497" s="196" t="s">
        <v>204</v>
      </c>
      <c r="E497" s="351" t="str">
        <f>IF($D497="","",IF(LEFT($D497,1)=E$2,$L497,""))</f>
        <v/>
      </c>
      <c r="F497" s="353" t="str">
        <f t="shared" ref="F497:J502" si="133">IF($D497="","",IF(LEFT($D497,1)=F$2,$L497,""))</f>
        <v/>
      </c>
      <c r="G497" s="351" t="str">
        <f t="shared" si="133"/>
        <v/>
      </c>
      <c r="H497" s="353" t="str">
        <f t="shared" si="133"/>
        <v/>
      </c>
      <c r="I497" s="351">
        <f t="shared" si="133"/>
        <v>6</v>
      </c>
      <c r="J497" s="353" t="str">
        <f t="shared" si="133"/>
        <v/>
      </c>
      <c r="K497" s="213"/>
      <c r="L497" s="213">
        <v>6</v>
      </c>
      <c r="M497" s="186" t="str">
        <f>Timetable!$B$6</f>
        <v>Epsom &amp; Ewell</v>
      </c>
      <c r="N497" s="174" t="str">
        <f>Timetable!$A$6</f>
        <v>E</v>
      </c>
      <c r="O497" s="174" t="str">
        <f>$T$614</f>
        <v>SIENNA CARTWRIGHT</v>
      </c>
    </row>
    <row r="498" spans="1:15" x14ac:dyDescent="0.3">
      <c r="A498" s="18" t="s">
        <v>27</v>
      </c>
      <c r="B498" s="174" t="str">
        <f>$W$614</f>
        <v>TALIAH FLEARY</v>
      </c>
      <c r="C498" s="183">
        <v>20</v>
      </c>
      <c r="D498" s="196" t="s">
        <v>89</v>
      </c>
      <c r="E498" s="351" t="str">
        <f t="shared" ref="E498:E502" si="134">IF($D498="","",IF(LEFT($D498,1)=E$2,$L498,""))</f>
        <v/>
      </c>
      <c r="F498" s="353">
        <f t="shared" si="133"/>
        <v>5</v>
      </c>
      <c r="G498" s="351" t="str">
        <f t="shared" si="133"/>
        <v/>
      </c>
      <c r="H498" s="353" t="str">
        <f t="shared" si="133"/>
        <v/>
      </c>
      <c r="I498" s="351" t="str">
        <f t="shared" si="133"/>
        <v/>
      </c>
      <c r="J498" s="353" t="str">
        <f t="shared" si="133"/>
        <v/>
      </c>
      <c r="K498" s="213"/>
      <c r="L498" s="213">
        <v>5</v>
      </c>
      <c r="M498" s="186" t="str">
        <f>Timetable!$B$7</f>
        <v>Herne Hill Harriers</v>
      </c>
      <c r="N498" s="174" t="str">
        <f>Timetable!$A$7</f>
        <v>Z</v>
      </c>
      <c r="O498" s="174" t="str">
        <f>$W$614</f>
        <v>TALIAH FLEARY</v>
      </c>
    </row>
    <row r="499" spans="1:15" x14ac:dyDescent="0.3">
      <c r="A499" s="18" t="s">
        <v>28</v>
      </c>
      <c r="B499" s="174" t="str">
        <f>$Z$614</f>
        <v>Amelie Auckland</v>
      </c>
      <c r="C499" s="183">
        <v>12.03</v>
      </c>
      <c r="D499" s="196" t="s">
        <v>48</v>
      </c>
      <c r="E499" s="351" t="str">
        <f t="shared" si="134"/>
        <v/>
      </c>
      <c r="F499" s="353" t="str">
        <f t="shared" si="133"/>
        <v/>
      </c>
      <c r="G499" s="351">
        <f t="shared" si="133"/>
        <v>4</v>
      </c>
      <c r="H499" s="353" t="str">
        <f t="shared" si="133"/>
        <v/>
      </c>
      <c r="I499" s="351" t="str">
        <f t="shared" si="133"/>
        <v/>
      </c>
      <c r="J499" s="353" t="str">
        <f t="shared" si="133"/>
        <v/>
      </c>
      <c r="K499" s="213"/>
      <c r="L499" s="213">
        <v>4</v>
      </c>
      <c r="M499" s="186" t="str">
        <f>Timetable!$B$8</f>
        <v>Guildford &amp; Godalming</v>
      </c>
      <c r="N499" s="174" t="str">
        <f>Timetable!$A$8</f>
        <v>G</v>
      </c>
      <c r="O499" s="174" t="str">
        <f>$Z$614</f>
        <v>Amelie Auckland</v>
      </c>
    </row>
    <row r="500" spans="1:15" x14ac:dyDescent="0.3">
      <c r="A500" s="18" t="s">
        <v>29</v>
      </c>
      <c r="B500" s="29" t="s">
        <v>175</v>
      </c>
      <c r="C500" s="183"/>
      <c r="D500" s="196" t="s">
        <v>175</v>
      </c>
      <c r="E500" s="351" t="str">
        <f t="shared" si="134"/>
        <v/>
      </c>
      <c r="F500" s="353" t="str">
        <f t="shared" si="133"/>
        <v/>
      </c>
      <c r="G500" s="351" t="str">
        <f t="shared" si="133"/>
        <v/>
      </c>
      <c r="H500" s="353" t="str">
        <f t="shared" si="133"/>
        <v/>
      </c>
      <c r="I500" s="351" t="str">
        <f t="shared" si="133"/>
        <v/>
      </c>
      <c r="J500" s="353" t="str">
        <f t="shared" si="133"/>
        <v/>
      </c>
      <c r="K500" s="213"/>
      <c r="L500" s="213">
        <v>3</v>
      </c>
      <c r="M500" s="186" t="str">
        <f>Timetable!$B$9</f>
        <v>Sutton &amp; District</v>
      </c>
      <c r="N500" s="174" t="str">
        <f>Timetable!$A$9</f>
        <v>S</v>
      </c>
      <c r="O500" s="174">
        <f>$AC$614</f>
        <v>0</v>
      </c>
    </row>
    <row r="501" spans="1:15" x14ac:dyDescent="0.3">
      <c r="A501" s="18" t="s">
        <v>30</v>
      </c>
      <c r="B501" s="29" t="s">
        <v>175</v>
      </c>
      <c r="C501" s="183"/>
      <c r="D501" s="196" t="s">
        <v>175</v>
      </c>
      <c r="E501" s="351" t="str">
        <f t="shared" si="134"/>
        <v/>
      </c>
      <c r="F501" s="353" t="str">
        <f t="shared" si="133"/>
        <v/>
      </c>
      <c r="G501" s="351" t="str">
        <f t="shared" si="133"/>
        <v/>
      </c>
      <c r="H501" s="353" t="str">
        <f t="shared" si="133"/>
        <v/>
      </c>
      <c r="I501" s="351" t="str">
        <f t="shared" si="133"/>
        <v/>
      </c>
      <c r="J501" s="353" t="str">
        <f t="shared" si="133"/>
        <v/>
      </c>
      <c r="K501" s="213"/>
      <c r="L501" s="213">
        <v>2</v>
      </c>
      <c r="M501" s="186" t="str">
        <f>Timetable!$B$10</f>
        <v>Hercules Wimbledon</v>
      </c>
      <c r="N501" s="174" t="str">
        <f>Timetable!$A$10</f>
        <v>H</v>
      </c>
      <c r="O501" s="174" t="str">
        <f>$AF$614</f>
        <v>Neva Jansen</v>
      </c>
    </row>
    <row r="502" spans="1:15" x14ac:dyDescent="0.3">
      <c r="A502" s="18" t="s">
        <v>31</v>
      </c>
      <c r="B502" s="29" t="s">
        <v>175</v>
      </c>
      <c r="C502" s="183"/>
      <c r="D502" s="196" t="s">
        <v>175</v>
      </c>
      <c r="E502" s="351" t="str">
        <f t="shared" si="134"/>
        <v/>
      </c>
      <c r="F502" s="353" t="str">
        <f t="shared" si="133"/>
        <v/>
      </c>
      <c r="G502" s="351" t="str">
        <f t="shared" si="133"/>
        <v/>
      </c>
      <c r="H502" s="353" t="str">
        <f t="shared" si="133"/>
        <v/>
      </c>
      <c r="I502" s="351" t="str">
        <f t="shared" si="133"/>
        <v/>
      </c>
      <c r="J502" s="353" t="str">
        <f t="shared" si="133"/>
        <v/>
      </c>
      <c r="K502" s="213">
        <f>21-SUM(E497:J502)</f>
        <v>6</v>
      </c>
      <c r="L502" s="213">
        <v>1</v>
      </c>
      <c r="M502" s="186" t="str">
        <f>Timetable!$B$11</f>
        <v>Dorking &amp; Mole Valley</v>
      </c>
      <c r="N502" s="174" t="str">
        <f>Timetable!$A$11</f>
        <v>D</v>
      </c>
      <c r="O502" s="174" t="str">
        <f>$AI$614</f>
        <v>u15a Dis DMV</v>
      </c>
    </row>
    <row r="503" spans="1:15" x14ac:dyDescent="0.3">
      <c r="A503" s="18"/>
      <c r="B503" s="29" t="s">
        <v>175</v>
      </c>
      <c r="C503" s="29"/>
      <c r="D503" s="196" t="s">
        <v>175</v>
      </c>
      <c r="E503" s="73"/>
      <c r="F503" s="73"/>
      <c r="G503" s="73"/>
      <c r="H503" s="73"/>
      <c r="I503" s="73"/>
      <c r="J503" s="73"/>
      <c r="K503" s="213"/>
      <c r="M503" s="186"/>
      <c r="N503" s="174"/>
      <c r="O503" s="174"/>
    </row>
    <row r="504" spans="1:15" x14ac:dyDescent="0.3">
      <c r="A504" s="18" t="s">
        <v>32</v>
      </c>
      <c r="B504" s="174" t="str">
        <f>$AF$615</f>
        <v>Charlotte Gurney</v>
      </c>
      <c r="C504" s="29">
        <v>14.62</v>
      </c>
      <c r="D504" s="196" t="s">
        <v>211</v>
      </c>
      <c r="E504" s="351" t="str">
        <f>IF($D504="","",IF(LEFT($D504,1)=E$2,$L504,""))</f>
        <v/>
      </c>
      <c r="F504" s="353" t="str">
        <f t="shared" ref="F504:J509" si="135">IF($D504="","",IF(LEFT($D504,1)=F$2,$L504,""))</f>
        <v/>
      </c>
      <c r="G504" s="351" t="str">
        <f t="shared" si="135"/>
        <v/>
      </c>
      <c r="H504" s="353" t="str">
        <f t="shared" si="135"/>
        <v/>
      </c>
      <c r="I504" s="351">
        <f t="shared" si="135"/>
        <v>6</v>
      </c>
      <c r="J504" s="353" t="str">
        <f t="shared" si="135"/>
        <v/>
      </c>
      <c r="K504" s="213"/>
      <c r="L504" s="213">
        <v>6</v>
      </c>
      <c r="M504" s="186" t="str">
        <f>Timetable!$B$6</f>
        <v>Epsom &amp; Ewell</v>
      </c>
      <c r="N504" s="174" t="str">
        <f>Timetable!$A$6&amp;Timetable!$A$6</f>
        <v>EE</v>
      </c>
      <c r="O504" s="174" t="str">
        <f>$T$615</f>
        <v>SOPHIE LAMB</v>
      </c>
    </row>
    <row r="505" spans="1:15" x14ac:dyDescent="0.3">
      <c r="A505" s="18" t="s">
        <v>33</v>
      </c>
      <c r="B505" s="174" t="str">
        <f>$W$615</f>
        <v xml:space="preserve">LILY ROSE BROWN </v>
      </c>
      <c r="C505" s="29">
        <v>13.89</v>
      </c>
      <c r="D505" s="196" t="s">
        <v>110</v>
      </c>
      <c r="E505" s="351" t="str">
        <f t="shared" ref="E505:E509" si="136">IF($D505="","",IF(LEFT($D505,1)=E$2,$L505,""))</f>
        <v/>
      </c>
      <c r="F505" s="353">
        <f t="shared" si="135"/>
        <v>5</v>
      </c>
      <c r="G505" s="351" t="str">
        <f t="shared" si="135"/>
        <v/>
      </c>
      <c r="H505" s="353" t="str">
        <f t="shared" si="135"/>
        <v/>
      </c>
      <c r="I505" s="351" t="str">
        <f t="shared" si="135"/>
        <v/>
      </c>
      <c r="J505" s="353" t="str">
        <f t="shared" si="135"/>
        <v/>
      </c>
      <c r="K505" s="213"/>
      <c r="L505" s="213">
        <v>5</v>
      </c>
      <c r="M505" s="186" t="str">
        <f>Timetable!$B$7</f>
        <v>Herne Hill Harriers</v>
      </c>
      <c r="N505" s="174" t="str">
        <f>Timetable!$A$7&amp;Timetable!$A$7</f>
        <v>ZZ</v>
      </c>
      <c r="O505" s="174" t="str">
        <f>$W$615</f>
        <v xml:space="preserve">LILY ROSE BROWN </v>
      </c>
    </row>
    <row r="506" spans="1:15" x14ac:dyDescent="0.3">
      <c r="A506" s="18" t="s">
        <v>34</v>
      </c>
      <c r="B506" s="29" t="s">
        <v>175</v>
      </c>
      <c r="C506" s="29"/>
      <c r="D506" s="196" t="s">
        <v>175</v>
      </c>
      <c r="E506" s="351" t="str">
        <f t="shared" si="136"/>
        <v/>
      </c>
      <c r="F506" s="353" t="str">
        <f t="shared" si="135"/>
        <v/>
      </c>
      <c r="G506" s="351" t="str">
        <f t="shared" si="135"/>
        <v/>
      </c>
      <c r="H506" s="353" t="str">
        <f t="shared" si="135"/>
        <v/>
      </c>
      <c r="I506" s="351" t="str">
        <f t="shared" si="135"/>
        <v/>
      </c>
      <c r="J506" s="353" t="str">
        <f t="shared" si="135"/>
        <v/>
      </c>
      <c r="K506" s="213"/>
      <c r="L506" s="213">
        <v>4</v>
      </c>
      <c r="M506" s="186" t="str">
        <f>Timetable!$B$8</f>
        <v>Guildford &amp; Godalming</v>
      </c>
      <c r="N506" s="174" t="str">
        <f>Timetable!$A$8&amp;Timetable!$A$8</f>
        <v>GG</v>
      </c>
      <c r="O506" s="174">
        <f>$Z$615</f>
        <v>0</v>
      </c>
    </row>
    <row r="507" spans="1:15" x14ac:dyDescent="0.3">
      <c r="A507" s="18" t="s">
        <v>35</v>
      </c>
      <c r="B507" s="29" t="s">
        <v>175</v>
      </c>
      <c r="C507" s="29"/>
      <c r="D507" s="196" t="s">
        <v>175</v>
      </c>
      <c r="E507" s="351" t="str">
        <f t="shared" si="136"/>
        <v/>
      </c>
      <c r="F507" s="353" t="str">
        <f t="shared" si="135"/>
        <v/>
      </c>
      <c r="G507" s="351" t="str">
        <f t="shared" si="135"/>
        <v/>
      </c>
      <c r="H507" s="353" t="str">
        <f t="shared" si="135"/>
        <v/>
      </c>
      <c r="I507" s="351" t="str">
        <f t="shared" si="135"/>
        <v/>
      </c>
      <c r="J507" s="353" t="str">
        <f t="shared" si="135"/>
        <v/>
      </c>
      <c r="K507" s="213"/>
      <c r="L507" s="213">
        <v>3</v>
      </c>
      <c r="M507" s="186" t="str">
        <f>Timetable!$B$9</f>
        <v>Sutton &amp; District</v>
      </c>
      <c r="N507" s="174" t="str">
        <f>Timetable!$A$9&amp;Timetable!$A$9</f>
        <v>SS</v>
      </c>
      <c r="O507" s="174">
        <f>$AC$615</f>
        <v>0</v>
      </c>
    </row>
    <row r="508" spans="1:15" x14ac:dyDescent="0.3">
      <c r="A508" s="18" t="s">
        <v>36</v>
      </c>
      <c r="B508" s="29" t="s">
        <v>175</v>
      </c>
      <c r="C508" s="29"/>
      <c r="D508" s="196" t="s">
        <v>175</v>
      </c>
      <c r="E508" s="351" t="str">
        <f t="shared" si="136"/>
        <v/>
      </c>
      <c r="F508" s="353" t="str">
        <f t="shared" si="135"/>
        <v/>
      </c>
      <c r="G508" s="351" t="str">
        <f t="shared" si="135"/>
        <v/>
      </c>
      <c r="H508" s="353" t="str">
        <f t="shared" si="135"/>
        <v/>
      </c>
      <c r="I508" s="351" t="str">
        <f t="shared" si="135"/>
        <v/>
      </c>
      <c r="J508" s="353" t="str">
        <f t="shared" si="135"/>
        <v/>
      </c>
      <c r="K508" s="213"/>
      <c r="L508" s="213">
        <v>2</v>
      </c>
      <c r="M508" s="186" t="str">
        <f>Timetable!$B$10</f>
        <v>Hercules Wimbledon</v>
      </c>
      <c r="N508" s="174" t="str">
        <f>Timetable!$A$10&amp;Timetable!$A$10</f>
        <v>HH</v>
      </c>
      <c r="O508" s="174" t="str">
        <f>$AF$615</f>
        <v>Charlotte Gurney</v>
      </c>
    </row>
    <row r="509" spans="1:15" x14ac:dyDescent="0.3">
      <c r="A509" s="18" t="s">
        <v>37</v>
      </c>
      <c r="B509" s="29" t="s">
        <v>175</v>
      </c>
      <c r="C509" s="29"/>
      <c r="D509" s="196" t="s">
        <v>175</v>
      </c>
      <c r="E509" s="351" t="str">
        <f t="shared" si="136"/>
        <v/>
      </c>
      <c r="F509" s="353" t="str">
        <f t="shared" si="135"/>
        <v/>
      </c>
      <c r="G509" s="351" t="str">
        <f t="shared" si="135"/>
        <v/>
      </c>
      <c r="H509" s="353" t="str">
        <f t="shared" si="135"/>
        <v/>
      </c>
      <c r="I509" s="351" t="str">
        <f t="shared" si="135"/>
        <v/>
      </c>
      <c r="J509" s="353" t="str">
        <f t="shared" si="135"/>
        <v/>
      </c>
      <c r="K509" s="213">
        <f>21-SUM(E504:J509)</f>
        <v>10</v>
      </c>
      <c r="L509" s="213">
        <v>1</v>
      </c>
      <c r="M509" s="186" t="str">
        <f>Timetable!$B$11</f>
        <v>Dorking &amp; Mole Valley</v>
      </c>
      <c r="N509" s="174" t="str">
        <f>Timetable!$A$11&amp;Timetable!$A$11</f>
        <v>DD</v>
      </c>
      <c r="O509" s="174" t="str">
        <f>$AI$615</f>
        <v>u15b Dis DMV</v>
      </c>
    </row>
    <row r="510" spans="1:15" x14ac:dyDescent="0.3">
      <c r="A510" s="18"/>
      <c r="B510" s="408" t="str">
        <f>Timetable!E35</f>
        <v>2.30  HIGH JUMP    U13</v>
      </c>
      <c r="C510" s="29"/>
      <c r="D510" s="196" t="s">
        <v>175</v>
      </c>
      <c r="E510" s="74"/>
      <c r="F510" s="74"/>
      <c r="G510" s="74"/>
      <c r="H510" s="74"/>
      <c r="I510" s="74"/>
      <c r="J510" s="74"/>
      <c r="K510" s="213"/>
      <c r="L510" s="213"/>
      <c r="M510" s="186"/>
      <c r="N510" s="174"/>
      <c r="O510" s="174"/>
    </row>
    <row r="511" spans="1:15" x14ac:dyDescent="0.3">
      <c r="A511" s="18" t="s">
        <v>26</v>
      </c>
      <c r="B511" s="174" t="str">
        <f>$AE$617</f>
        <v>Marly Taylor</v>
      </c>
      <c r="C511" s="29">
        <v>1.35</v>
      </c>
      <c r="D511" s="196" t="s">
        <v>211</v>
      </c>
      <c r="E511" s="351" t="str">
        <f>IF($D511="","",IF(LEFT($D511,1)=E$2,$L511,""))</f>
        <v/>
      </c>
      <c r="F511" s="353" t="str">
        <f t="shared" ref="F511:J516" si="137">IF($D511="","",IF(LEFT($D511,1)=F$2,$L511,""))</f>
        <v/>
      </c>
      <c r="G511" s="351" t="str">
        <f t="shared" si="137"/>
        <v/>
      </c>
      <c r="H511" s="353" t="str">
        <f t="shared" si="137"/>
        <v/>
      </c>
      <c r="I511" s="351">
        <f t="shared" si="137"/>
        <v>6</v>
      </c>
      <c r="J511" s="353" t="str">
        <f t="shared" si="137"/>
        <v/>
      </c>
      <c r="K511" s="213"/>
      <c r="L511" s="213">
        <v>6</v>
      </c>
      <c r="M511" s="186" t="str">
        <f>Timetable!$B$6</f>
        <v>Epsom &amp; Ewell</v>
      </c>
      <c r="N511" s="174" t="str">
        <f>Timetable!$A$6</f>
        <v>E</v>
      </c>
      <c r="O511" s="174" t="str">
        <f>$S$616</f>
        <v>KYRA PEMBERTON</v>
      </c>
    </row>
    <row r="512" spans="1:15" x14ac:dyDescent="0.3">
      <c r="A512" s="18" t="s">
        <v>27</v>
      </c>
      <c r="B512" s="174" t="str">
        <f>$Y$616</f>
        <v>Genevieve TRIBELHORN</v>
      </c>
      <c r="C512" s="29">
        <v>1.35</v>
      </c>
      <c r="D512" s="196" t="s">
        <v>48</v>
      </c>
      <c r="E512" s="351" t="str">
        <f t="shared" ref="E512:E516" si="138">IF($D512="","",IF(LEFT($D512,1)=E$2,$L512,""))</f>
        <v/>
      </c>
      <c r="F512" s="353" t="str">
        <f t="shared" si="137"/>
        <v/>
      </c>
      <c r="G512" s="351">
        <f t="shared" si="137"/>
        <v>5</v>
      </c>
      <c r="H512" s="353" t="str">
        <f t="shared" si="137"/>
        <v/>
      </c>
      <c r="I512" s="351" t="str">
        <f t="shared" si="137"/>
        <v/>
      </c>
      <c r="J512" s="353" t="str">
        <f t="shared" si="137"/>
        <v/>
      </c>
      <c r="K512" s="213"/>
      <c r="L512" s="213">
        <v>5</v>
      </c>
      <c r="M512" s="186" t="str">
        <f>Timetable!$B$7</f>
        <v>Herne Hill Harriers</v>
      </c>
      <c r="N512" s="174" t="str">
        <f>Timetable!$A$7</f>
        <v>Z</v>
      </c>
      <c r="O512" s="174" t="str">
        <f>$V$616</f>
        <v xml:space="preserve">SOPHIE WRIGHT </v>
      </c>
    </row>
    <row r="513" spans="1:15" x14ac:dyDescent="0.3">
      <c r="A513" s="18" t="s">
        <v>28</v>
      </c>
      <c r="B513" s="174" t="str">
        <f>$S$616</f>
        <v>KYRA PEMBERTON</v>
      </c>
      <c r="C513" s="183">
        <v>1.3</v>
      </c>
      <c r="D513" s="196" t="s">
        <v>47</v>
      </c>
      <c r="E513" s="351">
        <f t="shared" si="138"/>
        <v>4</v>
      </c>
      <c r="F513" s="353" t="str">
        <f t="shared" si="137"/>
        <v/>
      </c>
      <c r="G513" s="351" t="str">
        <f t="shared" si="137"/>
        <v/>
      </c>
      <c r="H513" s="353" t="str">
        <f t="shared" si="137"/>
        <v/>
      </c>
      <c r="I513" s="351" t="str">
        <f t="shared" si="137"/>
        <v/>
      </c>
      <c r="J513" s="353" t="str">
        <f t="shared" si="137"/>
        <v/>
      </c>
      <c r="K513" s="213"/>
      <c r="L513" s="213">
        <v>4</v>
      </c>
      <c r="M513" s="186" t="str">
        <f>Timetable!$B$8</f>
        <v>Guildford &amp; Godalming</v>
      </c>
      <c r="N513" s="174" t="str">
        <f>Timetable!$A$8</f>
        <v>G</v>
      </c>
      <c r="O513" s="174" t="str">
        <f>$Y$616</f>
        <v>Genevieve TRIBELHORN</v>
      </c>
    </row>
    <row r="514" spans="1:15" x14ac:dyDescent="0.3">
      <c r="A514" s="18" t="s">
        <v>29</v>
      </c>
      <c r="B514" s="174" t="str">
        <f>$V$616</f>
        <v xml:space="preserve">SOPHIE WRIGHT </v>
      </c>
      <c r="C514" s="183">
        <v>1.2</v>
      </c>
      <c r="D514" s="196" t="s">
        <v>89</v>
      </c>
      <c r="E514" s="351" t="str">
        <f t="shared" si="138"/>
        <v/>
      </c>
      <c r="F514" s="353">
        <f t="shared" si="137"/>
        <v>3</v>
      </c>
      <c r="G514" s="351" t="str">
        <f t="shared" si="137"/>
        <v/>
      </c>
      <c r="H514" s="353" t="str">
        <f t="shared" si="137"/>
        <v/>
      </c>
      <c r="I514" s="351" t="str">
        <f t="shared" si="137"/>
        <v/>
      </c>
      <c r="J514" s="353" t="str">
        <f t="shared" si="137"/>
        <v/>
      </c>
      <c r="K514" s="213"/>
      <c r="L514" s="213">
        <v>3</v>
      </c>
      <c r="M514" s="186" t="str">
        <f>Timetable!$B$9</f>
        <v>Sutton &amp; District</v>
      </c>
      <c r="N514" s="174" t="str">
        <f>Timetable!$A$9</f>
        <v>S</v>
      </c>
      <c r="O514" s="174">
        <f>$AB$616</f>
        <v>0</v>
      </c>
    </row>
    <row r="515" spans="1:15" x14ac:dyDescent="0.3">
      <c r="A515" s="18" t="s">
        <v>30</v>
      </c>
      <c r="B515" s="29" t="s">
        <v>175</v>
      </c>
      <c r="C515" s="29"/>
      <c r="D515" s="196" t="s">
        <v>175</v>
      </c>
      <c r="E515" s="351" t="str">
        <f t="shared" si="138"/>
        <v/>
      </c>
      <c r="F515" s="353" t="str">
        <f t="shared" si="137"/>
        <v/>
      </c>
      <c r="G515" s="351" t="str">
        <f t="shared" si="137"/>
        <v/>
      </c>
      <c r="H515" s="353" t="str">
        <f t="shared" si="137"/>
        <v/>
      </c>
      <c r="I515" s="351" t="str">
        <f t="shared" si="137"/>
        <v/>
      </c>
      <c r="J515" s="353" t="str">
        <f t="shared" si="137"/>
        <v/>
      </c>
      <c r="K515" s="213"/>
      <c r="L515" s="213">
        <v>2</v>
      </c>
      <c r="M515" s="186" t="str">
        <f>Timetable!$B$10</f>
        <v>Hercules Wimbledon</v>
      </c>
      <c r="N515" s="174" t="str">
        <f>Timetable!$A$10</f>
        <v>H</v>
      </c>
      <c r="O515" s="174" t="str">
        <f>$AE$616</f>
        <v>Florence Foster</v>
      </c>
    </row>
    <row r="516" spans="1:15" x14ac:dyDescent="0.3">
      <c r="A516" s="18" t="s">
        <v>31</v>
      </c>
      <c r="B516" s="29" t="s">
        <v>175</v>
      </c>
      <c r="C516" s="29"/>
      <c r="D516" s="196" t="s">
        <v>175</v>
      </c>
      <c r="E516" s="351" t="str">
        <f t="shared" si="138"/>
        <v/>
      </c>
      <c r="F516" s="353" t="str">
        <f t="shared" si="137"/>
        <v/>
      </c>
      <c r="G516" s="351" t="str">
        <f t="shared" si="137"/>
        <v/>
      </c>
      <c r="H516" s="353" t="str">
        <f t="shared" si="137"/>
        <v/>
      </c>
      <c r="I516" s="351" t="str">
        <f t="shared" si="137"/>
        <v/>
      </c>
      <c r="J516" s="353" t="str">
        <f t="shared" si="137"/>
        <v/>
      </c>
      <c r="K516" s="213">
        <f>21-SUM(E511:J516)</f>
        <v>3</v>
      </c>
      <c r="L516" s="213">
        <v>1</v>
      </c>
      <c r="M516" s="186" t="str">
        <f>Timetable!$B$11</f>
        <v>Dorking &amp; Mole Valley</v>
      </c>
      <c r="N516" s="174" t="str">
        <f>Timetable!$A$11</f>
        <v>D</v>
      </c>
      <c r="O516" s="174" t="str">
        <f>$AH$616</f>
        <v>u13aHJ DMV</v>
      </c>
    </row>
    <row r="517" spans="1:15" x14ac:dyDescent="0.3">
      <c r="A517" s="18"/>
      <c r="B517" s="410" t="s">
        <v>175</v>
      </c>
      <c r="C517" s="29"/>
      <c r="D517" s="196" t="s">
        <v>175</v>
      </c>
      <c r="E517" s="73"/>
      <c r="F517" s="73"/>
      <c r="G517" s="73"/>
      <c r="H517" s="73"/>
      <c r="I517" s="73"/>
      <c r="J517" s="73"/>
      <c r="K517" s="213"/>
      <c r="M517" s="186"/>
      <c r="N517" s="174"/>
      <c r="O517" s="174"/>
    </row>
    <row r="518" spans="1:15" x14ac:dyDescent="0.3">
      <c r="A518" s="18" t="s">
        <v>32</v>
      </c>
      <c r="B518" s="174" t="str">
        <f>$AE$616</f>
        <v>Florence Foster</v>
      </c>
      <c r="C518" s="183">
        <v>1.25</v>
      </c>
      <c r="D518" s="196" t="s">
        <v>204</v>
      </c>
      <c r="E518" s="351" t="str">
        <f>IF($D518="","",IF(LEFT($D518,1)=E$2,$L518,""))</f>
        <v/>
      </c>
      <c r="F518" s="353" t="str">
        <f t="shared" ref="F518:J523" si="139">IF($D518="","",IF(LEFT($D518,1)=F$2,$L518,""))</f>
        <v/>
      </c>
      <c r="G518" s="351" t="str">
        <f t="shared" si="139"/>
        <v/>
      </c>
      <c r="H518" s="353" t="str">
        <f t="shared" si="139"/>
        <v/>
      </c>
      <c r="I518" s="351">
        <f t="shared" si="139"/>
        <v>6</v>
      </c>
      <c r="J518" s="353" t="str">
        <f t="shared" si="139"/>
        <v/>
      </c>
      <c r="K518" s="213"/>
      <c r="L518" s="213">
        <v>6</v>
      </c>
      <c r="M518" s="186" t="str">
        <f>Timetable!$B$6</f>
        <v>Epsom &amp; Ewell</v>
      </c>
      <c r="N518" s="174" t="str">
        <f>Timetable!$A$6&amp;Timetable!$A$6</f>
        <v>EE</v>
      </c>
      <c r="O518" s="174" t="str">
        <f>$S$617</f>
        <v>OLIVIA DOHERTY</v>
      </c>
    </row>
    <row r="519" spans="1:15" x14ac:dyDescent="0.3">
      <c r="A519" s="18" t="s">
        <v>33</v>
      </c>
      <c r="B519" s="174" t="str">
        <f>$S$617</f>
        <v>OLIVIA DOHERTY</v>
      </c>
      <c r="C519" s="183">
        <v>1.1499999999999999</v>
      </c>
      <c r="D519" s="196" t="s">
        <v>56</v>
      </c>
      <c r="E519" s="351">
        <f t="shared" ref="E519:E523" si="140">IF($D519="","",IF(LEFT($D519,1)=E$2,$L519,""))</f>
        <v>5</v>
      </c>
      <c r="F519" s="353" t="str">
        <f t="shared" si="139"/>
        <v/>
      </c>
      <c r="G519" s="351" t="str">
        <f t="shared" si="139"/>
        <v/>
      </c>
      <c r="H519" s="353" t="str">
        <f t="shared" si="139"/>
        <v/>
      </c>
      <c r="I519" s="351" t="str">
        <f t="shared" si="139"/>
        <v/>
      </c>
      <c r="J519" s="353" t="str">
        <f t="shared" si="139"/>
        <v/>
      </c>
      <c r="K519" s="213"/>
      <c r="L519" s="213">
        <v>5</v>
      </c>
      <c r="M519" s="186" t="str">
        <f>Timetable!$B$7</f>
        <v>Herne Hill Harriers</v>
      </c>
      <c r="N519" s="174" t="str">
        <f>Timetable!$A$7&amp;Timetable!$A$7</f>
        <v>ZZ</v>
      </c>
      <c r="O519" s="174">
        <f>$V$617</f>
        <v>0</v>
      </c>
    </row>
    <row r="520" spans="1:15" x14ac:dyDescent="0.3">
      <c r="A520" s="18" t="s">
        <v>34</v>
      </c>
      <c r="B520" s="174" t="str">
        <f>$Y$617</f>
        <v>Sofia WOOD</v>
      </c>
      <c r="C520" s="183">
        <v>1.1499999999999999</v>
      </c>
      <c r="D520" s="196" t="s">
        <v>63</v>
      </c>
      <c r="E520" s="351" t="str">
        <f t="shared" si="140"/>
        <v/>
      </c>
      <c r="F520" s="353" t="str">
        <f t="shared" si="139"/>
        <v/>
      </c>
      <c r="G520" s="351">
        <f t="shared" si="139"/>
        <v>4</v>
      </c>
      <c r="H520" s="353" t="str">
        <f t="shared" si="139"/>
        <v/>
      </c>
      <c r="I520" s="351" t="str">
        <f t="shared" si="139"/>
        <v/>
      </c>
      <c r="J520" s="353" t="str">
        <f t="shared" si="139"/>
        <v/>
      </c>
      <c r="K520" s="213"/>
      <c r="L520" s="213">
        <v>4</v>
      </c>
      <c r="M520" s="186" t="str">
        <f>Timetable!$B$8</f>
        <v>Guildford &amp; Godalming</v>
      </c>
      <c r="N520" s="174" t="str">
        <f>Timetable!$A$8&amp;Timetable!$A$8</f>
        <v>GG</v>
      </c>
      <c r="O520" s="174" t="str">
        <f>$Y$617</f>
        <v>Sofia WOOD</v>
      </c>
    </row>
    <row r="521" spans="1:15" x14ac:dyDescent="0.3">
      <c r="A521" s="18" t="s">
        <v>35</v>
      </c>
      <c r="B521" s="29" t="s">
        <v>175</v>
      </c>
      <c r="C521" s="29"/>
      <c r="D521" s="196" t="s">
        <v>175</v>
      </c>
      <c r="E521" s="351" t="str">
        <f t="shared" si="140"/>
        <v/>
      </c>
      <c r="F521" s="353" t="str">
        <f t="shared" si="139"/>
        <v/>
      </c>
      <c r="G521" s="351" t="str">
        <f t="shared" si="139"/>
        <v/>
      </c>
      <c r="H521" s="353" t="str">
        <f t="shared" si="139"/>
        <v/>
      </c>
      <c r="I521" s="351" t="str">
        <f t="shared" si="139"/>
        <v/>
      </c>
      <c r="J521" s="353" t="str">
        <f t="shared" si="139"/>
        <v/>
      </c>
      <c r="K521" s="213"/>
      <c r="L521" s="213">
        <v>3</v>
      </c>
      <c r="M521" s="186" t="str">
        <f>Timetable!$B$9</f>
        <v>Sutton &amp; District</v>
      </c>
      <c r="N521" s="174" t="str">
        <f>Timetable!$A$9&amp;Timetable!$A$9</f>
        <v>SS</v>
      </c>
      <c r="O521" s="174">
        <f>$AB$617</f>
        <v>0</v>
      </c>
    </row>
    <row r="522" spans="1:15" x14ac:dyDescent="0.3">
      <c r="A522" s="18" t="s">
        <v>36</v>
      </c>
      <c r="B522" s="29" t="s">
        <v>175</v>
      </c>
      <c r="C522" s="29"/>
      <c r="D522" s="196" t="s">
        <v>175</v>
      </c>
      <c r="E522" s="351" t="str">
        <f t="shared" si="140"/>
        <v/>
      </c>
      <c r="F522" s="353" t="str">
        <f t="shared" si="139"/>
        <v/>
      </c>
      <c r="G522" s="351" t="str">
        <f t="shared" si="139"/>
        <v/>
      </c>
      <c r="H522" s="353" t="str">
        <f t="shared" si="139"/>
        <v/>
      </c>
      <c r="I522" s="351" t="str">
        <f t="shared" si="139"/>
        <v/>
      </c>
      <c r="J522" s="353" t="str">
        <f t="shared" si="139"/>
        <v/>
      </c>
      <c r="K522" s="213"/>
      <c r="L522" s="213">
        <v>2</v>
      </c>
      <c r="M522" s="186" t="str">
        <f>Timetable!$B$10</f>
        <v>Hercules Wimbledon</v>
      </c>
      <c r="N522" s="174" t="str">
        <f>Timetable!$A$10&amp;Timetable!$A$10</f>
        <v>HH</v>
      </c>
      <c r="O522" s="174" t="str">
        <f>$AE$617</f>
        <v>Marly Taylor</v>
      </c>
    </row>
    <row r="523" spans="1:15" x14ac:dyDescent="0.3">
      <c r="A523" s="18" t="s">
        <v>37</v>
      </c>
      <c r="B523" s="29" t="s">
        <v>175</v>
      </c>
      <c r="C523" s="29"/>
      <c r="D523" s="196" t="s">
        <v>175</v>
      </c>
      <c r="E523" s="351" t="str">
        <f t="shared" si="140"/>
        <v/>
      </c>
      <c r="F523" s="353" t="str">
        <f t="shared" si="139"/>
        <v/>
      </c>
      <c r="G523" s="351" t="str">
        <f t="shared" si="139"/>
        <v/>
      </c>
      <c r="H523" s="353" t="str">
        <f t="shared" si="139"/>
        <v/>
      </c>
      <c r="I523" s="351" t="str">
        <f t="shared" si="139"/>
        <v/>
      </c>
      <c r="J523" s="353" t="str">
        <f t="shared" si="139"/>
        <v/>
      </c>
      <c r="K523" s="213">
        <f>21-SUM(E518:J523)</f>
        <v>6</v>
      </c>
      <c r="L523" s="213">
        <v>1</v>
      </c>
      <c r="M523" s="186" t="str">
        <f>Timetable!$B$11</f>
        <v>Dorking &amp; Mole Valley</v>
      </c>
      <c r="N523" s="174" t="str">
        <f>Timetable!$A$11&amp;Timetable!$A$11</f>
        <v>DD</v>
      </c>
      <c r="O523" s="174" t="str">
        <f>$AH$617</f>
        <v>u13b HJ DMV</v>
      </c>
    </row>
    <row r="524" spans="1:15" x14ac:dyDescent="0.3">
      <c r="A524" s="18"/>
      <c r="B524" s="408" t="str">
        <f>Timetable!E40</f>
        <v>3.00  JAVELIN          U15</v>
      </c>
      <c r="C524" s="29"/>
      <c r="D524" s="196" t="s">
        <v>175</v>
      </c>
      <c r="E524" s="74"/>
      <c r="F524" s="74"/>
      <c r="G524" s="74"/>
      <c r="H524" s="74"/>
      <c r="I524" s="74"/>
      <c r="J524" s="74"/>
      <c r="K524" s="213"/>
      <c r="L524" s="213"/>
      <c r="M524" s="186"/>
      <c r="N524" s="174"/>
      <c r="O524" s="174"/>
    </row>
    <row r="525" spans="1:15" x14ac:dyDescent="0.3">
      <c r="A525" s="18" t="s">
        <v>26</v>
      </c>
      <c r="B525" s="174" t="str">
        <f>$Z$620</f>
        <v>Jessica Howells</v>
      </c>
      <c r="C525" s="29">
        <v>36.630000000000003</v>
      </c>
      <c r="D525" s="196" t="s">
        <v>48</v>
      </c>
      <c r="E525" s="351" t="str">
        <f>IF($D525="","",IF(LEFT($D525,1)=E$2,$L525,""))</f>
        <v/>
      </c>
      <c r="F525" s="353" t="str">
        <f t="shared" ref="F525:J530" si="141">IF($D525="","",IF(LEFT($D525,1)=F$2,$L525,""))</f>
        <v/>
      </c>
      <c r="G525" s="351">
        <f t="shared" si="141"/>
        <v>6</v>
      </c>
      <c r="H525" s="353" t="str">
        <f t="shared" si="141"/>
        <v/>
      </c>
      <c r="I525" s="351" t="str">
        <f t="shared" si="141"/>
        <v/>
      </c>
      <c r="J525" s="353" t="str">
        <f t="shared" si="141"/>
        <v/>
      </c>
      <c r="K525" s="213"/>
      <c r="L525" s="213">
        <v>6</v>
      </c>
      <c r="M525" s="186" t="str">
        <f>Timetable!$B$6</f>
        <v>Epsom &amp; Ewell</v>
      </c>
      <c r="N525" s="174" t="str">
        <f>Timetable!$A$6</f>
        <v>E</v>
      </c>
      <c r="O525" s="174" t="str">
        <f>$T$620</f>
        <v>MYA CARTWRIGHT</v>
      </c>
    </row>
    <row r="526" spans="1:15" x14ac:dyDescent="0.3">
      <c r="A526" s="18" t="s">
        <v>27</v>
      </c>
      <c r="B526" s="174" t="str">
        <f>$AF$620</f>
        <v>Willow Scales</v>
      </c>
      <c r="C526" s="29">
        <v>20.74</v>
      </c>
      <c r="D526" s="196" t="s">
        <v>204</v>
      </c>
      <c r="E526" s="351" t="str">
        <f t="shared" ref="E526:E530" si="142">IF($D526="","",IF(LEFT($D526,1)=E$2,$L526,""))</f>
        <v/>
      </c>
      <c r="F526" s="353" t="str">
        <f t="shared" si="141"/>
        <v/>
      </c>
      <c r="G526" s="351" t="str">
        <f t="shared" si="141"/>
        <v/>
      </c>
      <c r="H526" s="353" t="str">
        <f t="shared" si="141"/>
        <v/>
      </c>
      <c r="I526" s="351">
        <f t="shared" si="141"/>
        <v>5</v>
      </c>
      <c r="J526" s="353" t="str">
        <f t="shared" si="141"/>
        <v/>
      </c>
      <c r="K526" s="213"/>
      <c r="L526" s="213">
        <v>5</v>
      </c>
      <c r="M526" s="186" t="str">
        <f>Timetable!$B$7</f>
        <v>Herne Hill Harriers</v>
      </c>
      <c r="N526" s="174" t="str">
        <f>Timetable!$A$7</f>
        <v>Z</v>
      </c>
      <c r="O526" s="174" t="str">
        <f>$W$620</f>
        <v>Maeve Minielly</v>
      </c>
    </row>
    <row r="527" spans="1:15" x14ac:dyDescent="0.3">
      <c r="A527" s="18" t="s">
        <v>28</v>
      </c>
      <c r="B527" s="174" t="str">
        <f>$W$620</f>
        <v>Maeve Minielly</v>
      </c>
      <c r="C527" s="29">
        <v>14.72</v>
      </c>
      <c r="D527" s="196" t="s">
        <v>89</v>
      </c>
      <c r="E527" s="351" t="str">
        <f t="shared" si="142"/>
        <v/>
      </c>
      <c r="F527" s="353">
        <f t="shared" si="141"/>
        <v>4</v>
      </c>
      <c r="G527" s="351" t="str">
        <f t="shared" si="141"/>
        <v/>
      </c>
      <c r="H527" s="353" t="str">
        <f t="shared" si="141"/>
        <v/>
      </c>
      <c r="I527" s="351" t="str">
        <f t="shared" si="141"/>
        <v/>
      </c>
      <c r="J527" s="353" t="str">
        <f t="shared" si="141"/>
        <v/>
      </c>
      <c r="K527" s="213"/>
      <c r="L527" s="213">
        <v>4</v>
      </c>
      <c r="M527" s="186" t="str">
        <f>Timetable!$B$8</f>
        <v>Guildford &amp; Godalming</v>
      </c>
      <c r="N527" s="174" t="str">
        <f>Timetable!$A$8</f>
        <v>G</v>
      </c>
      <c r="O527" s="174" t="str">
        <f>$Z$620</f>
        <v>Jessica Howells</v>
      </c>
    </row>
    <row r="528" spans="1:15" x14ac:dyDescent="0.3">
      <c r="A528" s="18" t="s">
        <v>29</v>
      </c>
      <c r="B528" s="174" t="str">
        <f>$T$621</f>
        <v>EMILY WINYARD</v>
      </c>
      <c r="C528" s="29">
        <v>12.61</v>
      </c>
      <c r="D528" s="196" t="s">
        <v>47</v>
      </c>
      <c r="E528" s="351">
        <f t="shared" si="142"/>
        <v>3</v>
      </c>
      <c r="F528" s="353" t="str">
        <f t="shared" si="141"/>
        <v/>
      </c>
      <c r="G528" s="351" t="str">
        <f t="shared" si="141"/>
        <v/>
      </c>
      <c r="H528" s="353" t="str">
        <f t="shared" si="141"/>
        <v/>
      </c>
      <c r="I528" s="351" t="str">
        <f t="shared" si="141"/>
        <v/>
      </c>
      <c r="J528" s="353" t="str">
        <f t="shared" si="141"/>
        <v/>
      </c>
      <c r="K528" s="213"/>
      <c r="L528" s="213">
        <v>3</v>
      </c>
      <c r="M528" s="186" t="str">
        <f>Timetable!$B$9</f>
        <v>Sutton &amp; District</v>
      </c>
      <c r="N528" s="174" t="str">
        <f>Timetable!$A$9</f>
        <v>S</v>
      </c>
      <c r="O528" s="174" t="str">
        <f>$AC$620</f>
        <v>Sirai Findlay</v>
      </c>
    </row>
    <row r="529" spans="1:15" x14ac:dyDescent="0.3">
      <c r="A529" s="18" t="s">
        <v>30</v>
      </c>
      <c r="B529" s="174" t="str">
        <f>$AC$620</f>
        <v>Sirai Findlay</v>
      </c>
      <c r="C529" s="29">
        <v>8.82</v>
      </c>
      <c r="D529" s="196" t="s">
        <v>45</v>
      </c>
      <c r="E529" s="351" t="str">
        <f t="shared" si="142"/>
        <v/>
      </c>
      <c r="F529" s="353" t="str">
        <f t="shared" si="141"/>
        <v/>
      </c>
      <c r="G529" s="351" t="str">
        <f t="shared" si="141"/>
        <v/>
      </c>
      <c r="H529" s="353">
        <f t="shared" si="141"/>
        <v>2</v>
      </c>
      <c r="I529" s="351" t="str">
        <f t="shared" si="141"/>
        <v/>
      </c>
      <c r="J529" s="353" t="str">
        <f t="shared" si="141"/>
        <v/>
      </c>
      <c r="K529" s="213"/>
      <c r="L529" s="213">
        <v>2</v>
      </c>
      <c r="M529" s="186" t="str">
        <f>Timetable!$B$10</f>
        <v>Hercules Wimbledon</v>
      </c>
      <c r="N529" s="174" t="str">
        <f>Timetable!$A$10</f>
        <v>H</v>
      </c>
      <c r="O529" s="174" t="str">
        <f>$AF$620</f>
        <v>Willow Scales</v>
      </c>
    </row>
    <row r="530" spans="1:15" x14ac:dyDescent="0.3">
      <c r="A530" s="18" t="s">
        <v>31</v>
      </c>
      <c r="B530" s="29" t="s">
        <v>175</v>
      </c>
      <c r="C530" s="29"/>
      <c r="D530" s="196" t="s">
        <v>175</v>
      </c>
      <c r="E530" s="351" t="str">
        <f t="shared" si="142"/>
        <v/>
      </c>
      <c r="F530" s="353" t="str">
        <f t="shared" si="141"/>
        <v/>
      </c>
      <c r="G530" s="351" t="str">
        <f t="shared" si="141"/>
        <v/>
      </c>
      <c r="H530" s="353" t="str">
        <f t="shared" si="141"/>
        <v/>
      </c>
      <c r="I530" s="351" t="str">
        <f t="shared" si="141"/>
        <v/>
      </c>
      <c r="J530" s="353" t="str">
        <f t="shared" si="141"/>
        <v/>
      </c>
      <c r="K530" s="213">
        <f>21-SUM(E525:J530)</f>
        <v>1</v>
      </c>
      <c r="L530" s="213">
        <v>1</v>
      </c>
      <c r="M530" s="186" t="str">
        <f>Timetable!$B$11</f>
        <v>Dorking &amp; Mole Valley</v>
      </c>
      <c r="N530" s="174" t="str">
        <f>Timetable!$A$11</f>
        <v>D</v>
      </c>
      <c r="O530" s="174" t="str">
        <f>$AI$620</f>
        <v>u15a Jav DMV</v>
      </c>
    </row>
    <row r="531" spans="1:15" x14ac:dyDescent="0.3">
      <c r="A531" s="18"/>
      <c r="B531" s="410" t="s">
        <v>175</v>
      </c>
      <c r="C531" s="29"/>
      <c r="D531" s="196" t="s">
        <v>175</v>
      </c>
      <c r="E531" s="73"/>
      <c r="F531" s="73"/>
      <c r="G531" s="73"/>
      <c r="H531" s="73"/>
      <c r="I531" s="73"/>
      <c r="J531" s="73"/>
      <c r="K531" s="213"/>
      <c r="M531" s="186"/>
      <c r="N531" s="174"/>
      <c r="O531" s="174"/>
    </row>
    <row r="532" spans="1:15" x14ac:dyDescent="0.3">
      <c r="A532" s="18" t="s">
        <v>32</v>
      </c>
      <c r="B532" s="174" t="str">
        <f>$Z$621</f>
        <v xml:space="preserve"> Elise Christian</v>
      </c>
      <c r="C532" s="29">
        <v>35.909999999999997</v>
      </c>
      <c r="D532" s="196" t="s">
        <v>63</v>
      </c>
      <c r="E532" s="351" t="str">
        <f>IF($D532="","",IF(LEFT($D532,1)=E$2,$L532,""))</f>
        <v/>
      </c>
      <c r="F532" s="353" t="str">
        <f t="shared" ref="F532:J537" si="143">IF($D532="","",IF(LEFT($D532,1)=F$2,$L532,""))</f>
        <v/>
      </c>
      <c r="G532" s="351">
        <f t="shared" si="143"/>
        <v>6</v>
      </c>
      <c r="H532" s="353" t="str">
        <f t="shared" si="143"/>
        <v/>
      </c>
      <c r="I532" s="351" t="str">
        <f t="shared" si="143"/>
        <v/>
      </c>
      <c r="J532" s="353" t="str">
        <f t="shared" si="143"/>
        <v/>
      </c>
      <c r="K532" s="213"/>
      <c r="L532" s="213">
        <v>6</v>
      </c>
      <c r="M532" s="186" t="str">
        <f>Timetable!$B$6</f>
        <v>Epsom &amp; Ewell</v>
      </c>
      <c r="N532" s="174" t="str">
        <f>Timetable!$A$6&amp;Timetable!$A$6</f>
        <v>EE</v>
      </c>
      <c r="O532" s="174" t="str">
        <f>$T$621</f>
        <v>EMILY WINYARD</v>
      </c>
    </row>
    <row r="533" spans="1:15" x14ac:dyDescent="0.3">
      <c r="A533" s="18" t="s">
        <v>33</v>
      </c>
      <c r="B533" s="174" t="str">
        <f>$T$620</f>
        <v>MYA CARTWRIGHT</v>
      </c>
      <c r="C533" s="29">
        <v>9.68</v>
      </c>
      <c r="D533" s="196" t="s">
        <v>56</v>
      </c>
      <c r="E533" s="351">
        <f t="shared" ref="E533:E537" si="144">IF($D533="","",IF(LEFT($D533,1)=E$2,$L533,""))</f>
        <v>5</v>
      </c>
      <c r="F533" s="353" t="str">
        <f t="shared" si="143"/>
        <v/>
      </c>
      <c r="G533" s="351" t="str">
        <f t="shared" si="143"/>
        <v/>
      </c>
      <c r="H533" s="353" t="str">
        <f t="shared" si="143"/>
        <v/>
      </c>
      <c r="I533" s="351" t="str">
        <f t="shared" si="143"/>
        <v/>
      </c>
      <c r="J533" s="353" t="str">
        <f t="shared" si="143"/>
        <v/>
      </c>
      <c r="K533" s="213"/>
      <c r="L533" s="213">
        <v>5</v>
      </c>
      <c r="M533" s="186" t="str">
        <f>Timetable!$B$7</f>
        <v>Herne Hill Harriers</v>
      </c>
      <c r="N533" s="174" t="str">
        <f>Timetable!$A$7&amp;Timetable!$A$7</f>
        <v>ZZ</v>
      </c>
      <c r="O533" s="174" t="str">
        <f>$W$621</f>
        <v>RACHAEL OLALEYE</v>
      </c>
    </row>
    <row r="534" spans="1:15" x14ac:dyDescent="0.3">
      <c r="A534" s="18" t="s">
        <v>34</v>
      </c>
      <c r="B534" s="174" t="str">
        <f>$W$621</f>
        <v>RACHAEL OLALEYE</v>
      </c>
      <c r="C534" s="29">
        <v>8.48</v>
      </c>
      <c r="D534" s="196" t="s">
        <v>110</v>
      </c>
      <c r="E534" s="351" t="str">
        <f t="shared" si="144"/>
        <v/>
      </c>
      <c r="F534" s="353">
        <f t="shared" si="143"/>
        <v>4</v>
      </c>
      <c r="G534" s="351" t="str">
        <f t="shared" si="143"/>
        <v/>
      </c>
      <c r="H534" s="353" t="str">
        <f t="shared" si="143"/>
        <v/>
      </c>
      <c r="I534" s="351" t="str">
        <f t="shared" si="143"/>
        <v/>
      </c>
      <c r="J534" s="353" t="str">
        <f t="shared" si="143"/>
        <v/>
      </c>
      <c r="K534" s="213"/>
      <c r="L534" s="213">
        <v>4</v>
      </c>
      <c r="M534" s="186" t="str">
        <f>Timetable!$B$8</f>
        <v>Guildford &amp; Godalming</v>
      </c>
      <c r="N534" s="174" t="str">
        <f>Timetable!$A$8&amp;Timetable!$A$8</f>
        <v>GG</v>
      </c>
      <c r="O534" s="174" t="str">
        <f>$Z$621</f>
        <v xml:space="preserve"> Elise Christian</v>
      </c>
    </row>
    <row r="535" spans="1:15" x14ac:dyDescent="0.3">
      <c r="A535" s="18" t="s">
        <v>35</v>
      </c>
      <c r="B535" s="174" t="str">
        <f>$AC$621</f>
        <v>Claire Maraga</v>
      </c>
      <c r="C535" s="29">
        <v>7.95</v>
      </c>
      <c r="D535" s="196" t="s">
        <v>66</v>
      </c>
      <c r="E535" s="351" t="str">
        <f t="shared" si="144"/>
        <v/>
      </c>
      <c r="F535" s="353" t="str">
        <f t="shared" si="143"/>
        <v/>
      </c>
      <c r="G535" s="351" t="str">
        <f t="shared" si="143"/>
        <v/>
      </c>
      <c r="H535" s="353">
        <f t="shared" si="143"/>
        <v>3</v>
      </c>
      <c r="I535" s="351" t="str">
        <f t="shared" si="143"/>
        <v/>
      </c>
      <c r="J535" s="353" t="str">
        <f t="shared" si="143"/>
        <v/>
      </c>
      <c r="K535" s="213"/>
      <c r="L535" s="213">
        <v>3</v>
      </c>
      <c r="M535" s="186" t="str">
        <f>Timetable!$B$9</f>
        <v>Sutton &amp; District</v>
      </c>
      <c r="N535" s="174" t="str">
        <f>Timetable!$A$9&amp;Timetable!$A$9</f>
        <v>SS</v>
      </c>
      <c r="O535" s="174" t="str">
        <f>$AC$621</f>
        <v>Claire Maraga</v>
      </c>
    </row>
    <row r="536" spans="1:15" x14ac:dyDescent="0.3">
      <c r="A536" s="18" t="s">
        <v>36</v>
      </c>
      <c r="B536" s="29" t="s">
        <v>175</v>
      </c>
      <c r="C536" s="29"/>
      <c r="D536" s="196" t="s">
        <v>175</v>
      </c>
      <c r="E536" s="351" t="str">
        <f t="shared" si="144"/>
        <v/>
      </c>
      <c r="F536" s="353" t="str">
        <f t="shared" si="143"/>
        <v/>
      </c>
      <c r="G536" s="351" t="str">
        <f t="shared" si="143"/>
        <v/>
      </c>
      <c r="H536" s="353" t="str">
        <f t="shared" si="143"/>
        <v/>
      </c>
      <c r="I536" s="351" t="str">
        <f t="shared" si="143"/>
        <v/>
      </c>
      <c r="J536" s="353" t="str">
        <f t="shared" si="143"/>
        <v/>
      </c>
      <c r="K536" s="213"/>
      <c r="L536" s="213">
        <v>2</v>
      </c>
      <c r="M536" s="186" t="str">
        <f>Timetable!$B$10</f>
        <v>Hercules Wimbledon</v>
      </c>
      <c r="N536" s="174" t="str">
        <f>Timetable!$A$10&amp;Timetable!$A$10</f>
        <v>HH</v>
      </c>
      <c r="O536" s="174">
        <f>$AF$621</f>
        <v>0</v>
      </c>
    </row>
    <row r="537" spans="1:15" x14ac:dyDescent="0.3">
      <c r="A537" s="18" t="s">
        <v>37</v>
      </c>
      <c r="B537" s="29" t="s">
        <v>175</v>
      </c>
      <c r="C537" s="29"/>
      <c r="D537" s="196" t="s">
        <v>175</v>
      </c>
      <c r="E537" s="351" t="str">
        <f t="shared" si="144"/>
        <v/>
      </c>
      <c r="F537" s="353" t="str">
        <f t="shared" si="143"/>
        <v/>
      </c>
      <c r="G537" s="351" t="str">
        <f t="shared" si="143"/>
        <v/>
      </c>
      <c r="H537" s="353" t="str">
        <f t="shared" si="143"/>
        <v/>
      </c>
      <c r="I537" s="351" t="str">
        <f t="shared" si="143"/>
        <v/>
      </c>
      <c r="J537" s="353" t="str">
        <f t="shared" si="143"/>
        <v/>
      </c>
      <c r="K537" s="213">
        <f>21-SUM(E532:J537)</f>
        <v>3</v>
      </c>
      <c r="L537" s="213">
        <v>1</v>
      </c>
      <c r="M537" s="186" t="str">
        <f>Timetable!$B$11</f>
        <v>Dorking &amp; Mole Valley</v>
      </c>
      <c r="N537" s="174" t="str">
        <f>Timetable!$A$11&amp;Timetable!$A$11</f>
        <v>DD</v>
      </c>
      <c r="O537" s="174" t="str">
        <f>$AI$621</f>
        <v>u15b Jav DMV</v>
      </c>
    </row>
    <row r="538" spans="1:15" x14ac:dyDescent="0.3">
      <c r="A538" s="18"/>
      <c r="B538" s="408" t="str">
        <f>Timetable!E41</f>
        <v>3.00  SHOT PUTT     U13</v>
      </c>
      <c r="C538" s="29"/>
      <c r="D538" s="196" t="s">
        <v>175</v>
      </c>
      <c r="E538" s="74"/>
      <c r="F538" s="74"/>
      <c r="G538" s="74"/>
      <c r="H538" s="74"/>
      <c r="I538" s="74"/>
      <c r="J538" s="74"/>
      <c r="K538" s="213"/>
      <c r="L538" s="213"/>
      <c r="M538" s="186"/>
      <c r="N538" s="174"/>
      <c r="O538" s="174"/>
    </row>
    <row r="539" spans="1:15" x14ac:dyDescent="0.3">
      <c r="A539" s="18" t="s">
        <v>26</v>
      </c>
      <c r="B539" s="174" t="str">
        <f>$AB$612</f>
        <v>Ruth Lewis</v>
      </c>
      <c r="C539" s="29">
        <v>7.32</v>
      </c>
      <c r="D539" s="196" t="s">
        <v>45</v>
      </c>
      <c r="E539" s="351" t="str">
        <f>IF($D539="","",IF(LEFT($D539,1)=E$2,$L539,""))</f>
        <v/>
      </c>
      <c r="F539" s="353" t="str">
        <f t="shared" ref="F539:J544" si="145">IF($D539="","",IF(LEFT($D539,1)=F$2,$L539,""))</f>
        <v/>
      </c>
      <c r="G539" s="351" t="str">
        <f t="shared" si="145"/>
        <v/>
      </c>
      <c r="H539" s="353">
        <f t="shared" si="145"/>
        <v>6</v>
      </c>
      <c r="I539" s="351" t="str">
        <f t="shared" si="145"/>
        <v/>
      </c>
      <c r="J539" s="353" t="str">
        <f t="shared" si="145"/>
        <v/>
      </c>
      <c r="K539" s="213"/>
      <c r="L539" s="213">
        <v>6</v>
      </c>
      <c r="M539" s="186" t="str">
        <f>Timetable!$B$6</f>
        <v>Epsom &amp; Ewell</v>
      </c>
      <c r="N539" s="174" t="str">
        <f>Timetable!$A$6</f>
        <v>E</v>
      </c>
      <c r="O539" s="174" t="str">
        <f>$S$612</f>
        <v>AMELIA POCOCK</v>
      </c>
    </row>
    <row r="540" spans="1:15" x14ac:dyDescent="0.3">
      <c r="A540" s="18" t="s">
        <v>27</v>
      </c>
      <c r="B540" s="174" t="str">
        <f>$S$612</f>
        <v>AMELIA POCOCK</v>
      </c>
      <c r="C540" s="29">
        <v>5.24</v>
      </c>
      <c r="D540" s="196" t="s">
        <v>47</v>
      </c>
      <c r="E540" s="351">
        <f t="shared" ref="E540:E544" si="146">IF($D540="","",IF(LEFT($D540,1)=E$2,$L540,""))</f>
        <v>5</v>
      </c>
      <c r="F540" s="353" t="str">
        <f t="shared" si="145"/>
        <v/>
      </c>
      <c r="G540" s="351" t="str">
        <f t="shared" si="145"/>
        <v/>
      </c>
      <c r="H540" s="353" t="str">
        <f t="shared" si="145"/>
        <v/>
      </c>
      <c r="I540" s="351" t="str">
        <f t="shared" si="145"/>
        <v/>
      </c>
      <c r="J540" s="353" t="str">
        <f t="shared" si="145"/>
        <v/>
      </c>
      <c r="K540" s="213"/>
      <c r="L540" s="213">
        <v>5</v>
      </c>
      <c r="M540" s="186" t="str">
        <f>Timetable!$B$7</f>
        <v>Herne Hill Harriers</v>
      </c>
      <c r="N540" s="174" t="str">
        <f>Timetable!$A$7</f>
        <v>Z</v>
      </c>
      <c r="O540" s="174">
        <f>$V$612</f>
        <v>0</v>
      </c>
    </row>
    <row r="541" spans="1:15" x14ac:dyDescent="0.3">
      <c r="A541" s="18" t="s">
        <v>28</v>
      </c>
      <c r="B541" s="174" t="str">
        <f>$Y$612</f>
        <v>Catherine Hamilton Wilkes</v>
      </c>
      <c r="C541" s="29">
        <v>5.1100000000000003</v>
      </c>
      <c r="D541" s="196" t="s">
        <v>48</v>
      </c>
      <c r="E541" s="351" t="str">
        <f t="shared" si="146"/>
        <v/>
      </c>
      <c r="F541" s="353" t="str">
        <f t="shared" si="145"/>
        <v/>
      </c>
      <c r="G541" s="351">
        <f t="shared" si="145"/>
        <v>4</v>
      </c>
      <c r="H541" s="353" t="str">
        <f t="shared" si="145"/>
        <v/>
      </c>
      <c r="I541" s="351" t="str">
        <f t="shared" si="145"/>
        <v/>
      </c>
      <c r="J541" s="353" t="str">
        <f t="shared" si="145"/>
        <v/>
      </c>
      <c r="K541" s="213"/>
      <c r="L541" s="213">
        <v>4</v>
      </c>
      <c r="M541" s="186" t="str">
        <f>Timetable!$B$8</f>
        <v>Guildford &amp; Godalming</v>
      </c>
      <c r="N541" s="174" t="str">
        <f>Timetable!$A$8</f>
        <v>G</v>
      </c>
      <c r="O541" s="174" t="str">
        <f>$Y$612</f>
        <v>Catherine Hamilton Wilkes</v>
      </c>
    </row>
    <row r="542" spans="1:15" x14ac:dyDescent="0.3">
      <c r="A542" s="18" t="s">
        <v>29</v>
      </c>
      <c r="B542" s="174" t="str">
        <f>$AE$612</f>
        <v>Iliana Turbin</v>
      </c>
      <c r="C542" s="29">
        <v>3.97</v>
      </c>
      <c r="D542" s="196" t="s">
        <v>204</v>
      </c>
      <c r="E542" s="351" t="str">
        <f t="shared" si="146"/>
        <v/>
      </c>
      <c r="F542" s="353" t="str">
        <f t="shared" si="145"/>
        <v/>
      </c>
      <c r="G542" s="351" t="str">
        <f t="shared" si="145"/>
        <v/>
      </c>
      <c r="H542" s="353" t="str">
        <f t="shared" si="145"/>
        <v/>
      </c>
      <c r="I542" s="351">
        <f t="shared" si="145"/>
        <v>3</v>
      </c>
      <c r="J542" s="353" t="str">
        <f t="shared" si="145"/>
        <v/>
      </c>
      <c r="K542" s="213"/>
      <c r="L542" s="213">
        <v>3</v>
      </c>
      <c r="M542" s="186" t="str">
        <f>Timetable!$B$9</f>
        <v>Sutton &amp; District</v>
      </c>
      <c r="N542" s="174" t="str">
        <f>Timetable!$A$9</f>
        <v>S</v>
      </c>
      <c r="O542" s="174" t="str">
        <f>$AB$612</f>
        <v>Ruth Lewis</v>
      </c>
    </row>
    <row r="543" spans="1:15" x14ac:dyDescent="0.3">
      <c r="A543" s="18" t="s">
        <v>30</v>
      </c>
      <c r="B543" s="29" t="s">
        <v>175</v>
      </c>
      <c r="C543" s="29"/>
      <c r="D543" s="196" t="s">
        <v>175</v>
      </c>
      <c r="E543" s="351" t="str">
        <f t="shared" si="146"/>
        <v/>
      </c>
      <c r="F543" s="353" t="str">
        <f t="shared" si="145"/>
        <v/>
      </c>
      <c r="G543" s="351" t="str">
        <f t="shared" si="145"/>
        <v/>
      </c>
      <c r="H543" s="353" t="str">
        <f t="shared" si="145"/>
        <v/>
      </c>
      <c r="I543" s="351" t="str">
        <f t="shared" si="145"/>
        <v/>
      </c>
      <c r="J543" s="353" t="str">
        <f t="shared" si="145"/>
        <v/>
      </c>
      <c r="K543" s="213"/>
      <c r="L543" s="213">
        <v>2</v>
      </c>
      <c r="M543" s="186" t="str">
        <f>Timetable!$B$10</f>
        <v>Hercules Wimbledon</v>
      </c>
      <c r="N543" s="174" t="str">
        <f>Timetable!$A$10</f>
        <v>H</v>
      </c>
      <c r="O543" s="174" t="str">
        <f>$AE$612</f>
        <v>Iliana Turbin</v>
      </c>
    </row>
    <row r="544" spans="1:15" x14ac:dyDescent="0.3">
      <c r="A544" s="18" t="s">
        <v>31</v>
      </c>
      <c r="B544" s="29" t="s">
        <v>175</v>
      </c>
      <c r="C544" s="29"/>
      <c r="D544" s="196" t="s">
        <v>175</v>
      </c>
      <c r="E544" s="351" t="str">
        <f t="shared" si="146"/>
        <v/>
      </c>
      <c r="F544" s="353" t="str">
        <f t="shared" si="145"/>
        <v/>
      </c>
      <c r="G544" s="351" t="str">
        <f t="shared" si="145"/>
        <v/>
      </c>
      <c r="H544" s="353" t="str">
        <f t="shared" si="145"/>
        <v/>
      </c>
      <c r="I544" s="351" t="str">
        <f t="shared" si="145"/>
        <v/>
      </c>
      <c r="J544" s="353" t="str">
        <f t="shared" si="145"/>
        <v/>
      </c>
      <c r="K544" s="213">
        <f>21-SUM(E539:J544)</f>
        <v>3</v>
      </c>
      <c r="L544" s="213">
        <v>1</v>
      </c>
      <c r="M544" s="186" t="str">
        <f>Timetable!$B$11</f>
        <v>Dorking &amp; Mole Valley</v>
      </c>
      <c r="N544" s="174" t="str">
        <f>Timetable!$A$11</f>
        <v>D</v>
      </c>
      <c r="O544" s="174" t="str">
        <f>$AH$612</f>
        <v>u13a SP DMV</v>
      </c>
    </row>
    <row r="545" spans="1:15" x14ac:dyDescent="0.3">
      <c r="A545" s="18"/>
      <c r="B545" s="410" t="s">
        <v>175</v>
      </c>
      <c r="C545" s="29"/>
      <c r="D545" s="196" t="s">
        <v>175</v>
      </c>
      <c r="E545" s="73"/>
      <c r="F545" s="73"/>
      <c r="G545" s="73"/>
      <c r="H545" s="73"/>
      <c r="I545" s="73"/>
      <c r="J545" s="73"/>
      <c r="K545" s="213"/>
      <c r="M545" s="186"/>
      <c r="N545" s="174"/>
      <c r="O545" s="174"/>
    </row>
    <row r="546" spans="1:15" x14ac:dyDescent="0.3">
      <c r="A546" s="18" t="s">
        <v>32</v>
      </c>
      <c r="B546" s="174" t="str">
        <f>$S$613</f>
        <v>CHARLOTTE HALL</v>
      </c>
      <c r="C546" s="29">
        <v>3.29</v>
      </c>
      <c r="D546" s="196" t="s">
        <v>56</v>
      </c>
      <c r="E546" s="351">
        <f>IF($D546="","",IF(LEFT($D546,1)=E$2,$L546,""))</f>
        <v>6</v>
      </c>
      <c r="F546" s="353" t="str">
        <f t="shared" ref="F546:J551" si="147">IF($D546="","",IF(LEFT($D546,1)=F$2,$L546,""))</f>
        <v/>
      </c>
      <c r="G546" s="351" t="str">
        <f t="shared" si="147"/>
        <v/>
      </c>
      <c r="H546" s="353" t="str">
        <f t="shared" si="147"/>
        <v/>
      </c>
      <c r="I546" s="351" t="str">
        <f t="shared" si="147"/>
        <v/>
      </c>
      <c r="J546" s="353" t="str">
        <f t="shared" si="147"/>
        <v/>
      </c>
      <c r="K546" s="213"/>
      <c r="L546" s="213">
        <v>6</v>
      </c>
      <c r="M546" s="186" t="str">
        <f>Timetable!$B$6</f>
        <v>Epsom &amp; Ewell</v>
      </c>
      <c r="N546" s="174" t="str">
        <f>Timetable!$A$6&amp;Timetable!$A$6</f>
        <v>EE</v>
      </c>
      <c r="O546" s="174" t="str">
        <f>$S$613</f>
        <v>CHARLOTTE HALL</v>
      </c>
    </row>
    <row r="547" spans="1:15" x14ac:dyDescent="0.3">
      <c r="A547" s="18" t="s">
        <v>33</v>
      </c>
      <c r="B547" s="29" t="s">
        <v>175</v>
      </c>
      <c r="C547" s="29"/>
      <c r="D547" s="196" t="s">
        <v>175</v>
      </c>
      <c r="E547" s="351" t="str">
        <f t="shared" ref="E547:E551" si="148">IF($D547="","",IF(LEFT($D547,1)=E$2,$L547,""))</f>
        <v/>
      </c>
      <c r="F547" s="353" t="str">
        <f t="shared" si="147"/>
        <v/>
      </c>
      <c r="G547" s="351" t="str">
        <f t="shared" si="147"/>
        <v/>
      </c>
      <c r="H547" s="353" t="str">
        <f t="shared" si="147"/>
        <v/>
      </c>
      <c r="I547" s="351" t="str">
        <f t="shared" si="147"/>
        <v/>
      </c>
      <c r="J547" s="353" t="str">
        <f t="shared" si="147"/>
        <v/>
      </c>
      <c r="K547" s="213"/>
      <c r="L547" s="213">
        <v>5</v>
      </c>
      <c r="M547" s="186" t="str">
        <f>Timetable!$B$7</f>
        <v>Herne Hill Harriers</v>
      </c>
      <c r="N547" s="174" t="str">
        <f>Timetable!$A$7&amp;Timetable!$A$7</f>
        <v>ZZ</v>
      </c>
      <c r="O547" s="174">
        <f>$V$613</f>
        <v>0</v>
      </c>
    </row>
    <row r="548" spans="1:15" x14ac:dyDescent="0.3">
      <c r="A548" s="18" t="s">
        <v>34</v>
      </c>
      <c r="B548" s="29" t="s">
        <v>175</v>
      </c>
      <c r="C548" s="29"/>
      <c r="D548" s="196" t="s">
        <v>175</v>
      </c>
      <c r="E548" s="351" t="str">
        <f t="shared" si="148"/>
        <v/>
      </c>
      <c r="F548" s="353" t="str">
        <f t="shared" si="147"/>
        <v/>
      </c>
      <c r="G548" s="351" t="str">
        <f t="shared" si="147"/>
        <v/>
      </c>
      <c r="H548" s="353" t="str">
        <f t="shared" si="147"/>
        <v/>
      </c>
      <c r="I548" s="351" t="str">
        <f t="shared" si="147"/>
        <v/>
      </c>
      <c r="J548" s="353" t="str">
        <f t="shared" si="147"/>
        <v/>
      </c>
      <c r="K548" s="213"/>
      <c r="L548" s="213">
        <v>4</v>
      </c>
      <c r="M548" s="186" t="str">
        <f>Timetable!$B$8</f>
        <v>Guildford &amp; Godalming</v>
      </c>
      <c r="N548" s="174" t="str">
        <f>Timetable!$A$8&amp;Timetable!$A$8</f>
        <v>GG</v>
      </c>
      <c r="O548" s="174">
        <f>$Y$613</f>
        <v>0</v>
      </c>
    </row>
    <row r="549" spans="1:15" x14ac:dyDescent="0.3">
      <c r="A549" s="18" t="s">
        <v>35</v>
      </c>
      <c r="B549" s="29" t="s">
        <v>175</v>
      </c>
      <c r="C549" s="29"/>
      <c r="D549" s="196" t="s">
        <v>175</v>
      </c>
      <c r="E549" s="351" t="str">
        <f t="shared" si="148"/>
        <v/>
      </c>
      <c r="F549" s="353" t="str">
        <f t="shared" si="147"/>
        <v/>
      </c>
      <c r="G549" s="351" t="str">
        <f t="shared" si="147"/>
        <v/>
      </c>
      <c r="H549" s="353" t="str">
        <f t="shared" si="147"/>
        <v/>
      </c>
      <c r="I549" s="351" t="str">
        <f t="shared" si="147"/>
        <v/>
      </c>
      <c r="J549" s="353" t="str">
        <f t="shared" si="147"/>
        <v/>
      </c>
      <c r="K549" s="213"/>
      <c r="L549" s="213">
        <v>3</v>
      </c>
      <c r="M549" s="186" t="str">
        <f>Timetable!$B$9</f>
        <v>Sutton &amp; District</v>
      </c>
      <c r="N549" s="174" t="str">
        <f>Timetable!$A$9&amp;Timetable!$A$9</f>
        <v>SS</v>
      </c>
      <c r="O549" s="174" t="str">
        <f>$AB$613</f>
        <v>Aliyyah Oshodi</v>
      </c>
    </row>
    <row r="550" spans="1:15" x14ac:dyDescent="0.3">
      <c r="A550" s="18" t="s">
        <v>36</v>
      </c>
      <c r="B550" s="29" t="s">
        <v>175</v>
      </c>
      <c r="C550" s="29"/>
      <c r="D550" s="196" t="s">
        <v>175</v>
      </c>
      <c r="E550" s="351" t="str">
        <f t="shared" si="148"/>
        <v/>
      </c>
      <c r="F550" s="353" t="str">
        <f t="shared" si="147"/>
        <v/>
      </c>
      <c r="G550" s="351" t="str">
        <f t="shared" si="147"/>
        <v/>
      </c>
      <c r="H550" s="353" t="str">
        <f t="shared" si="147"/>
        <v/>
      </c>
      <c r="I550" s="351" t="str">
        <f t="shared" si="147"/>
        <v/>
      </c>
      <c r="J550" s="353" t="str">
        <f t="shared" si="147"/>
        <v/>
      </c>
      <c r="K550" s="213"/>
      <c r="L550" s="213">
        <v>2</v>
      </c>
      <c r="M550" s="186" t="str">
        <f>Timetable!$B$10</f>
        <v>Hercules Wimbledon</v>
      </c>
      <c r="N550" s="174" t="str">
        <f>Timetable!$A$10&amp;Timetable!$A$10</f>
        <v>HH</v>
      </c>
      <c r="O550" s="174">
        <f>$AE$613</f>
        <v>0</v>
      </c>
    </row>
    <row r="551" spans="1:15" x14ac:dyDescent="0.3">
      <c r="A551" s="18" t="s">
        <v>37</v>
      </c>
      <c r="B551" s="29" t="s">
        <v>175</v>
      </c>
      <c r="C551" s="29"/>
      <c r="D551" s="196" t="s">
        <v>175</v>
      </c>
      <c r="E551" s="351" t="str">
        <f t="shared" si="148"/>
        <v/>
      </c>
      <c r="F551" s="353" t="str">
        <f t="shared" si="147"/>
        <v/>
      </c>
      <c r="G551" s="351" t="str">
        <f t="shared" si="147"/>
        <v/>
      </c>
      <c r="H551" s="353" t="str">
        <f t="shared" si="147"/>
        <v/>
      </c>
      <c r="I551" s="351" t="str">
        <f t="shared" si="147"/>
        <v/>
      </c>
      <c r="J551" s="353" t="str">
        <f t="shared" si="147"/>
        <v/>
      </c>
      <c r="K551" s="213">
        <f>21-SUM(E546:J551)</f>
        <v>15</v>
      </c>
      <c r="L551" s="213">
        <v>1</v>
      </c>
      <c r="M551" s="186" t="str">
        <f>Timetable!$B$11</f>
        <v>Dorking &amp; Mole Valley</v>
      </c>
      <c r="N551" s="174" t="str">
        <f>Timetable!$A$11&amp;Timetable!$A$11</f>
        <v>DD</v>
      </c>
      <c r="O551" s="174" t="str">
        <f>$AH$613</f>
        <v>u13b SP DMV</v>
      </c>
    </row>
    <row r="552" spans="1:15" x14ac:dyDescent="0.3">
      <c r="A552" s="18"/>
      <c r="B552" s="408" t="str">
        <f>Timetable!E44</f>
        <v>3.30 LONG JUMP U17</v>
      </c>
      <c r="C552" s="29"/>
      <c r="D552" s="196" t="s">
        <v>175</v>
      </c>
      <c r="E552" s="74"/>
      <c r="F552" s="74"/>
      <c r="G552" s="74"/>
      <c r="H552" s="74"/>
      <c r="I552" s="74"/>
      <c r="J552" s="74"/>
      <c r="K552" s="213"/>
      <c r="L552" s="213"/>
      <c r="M552" s="186"/>
      <c r="N552" s="174"/>
      <c r="O552" s="174"/>
    </row>
    <row r="553" spans="1:15" x14ac:dyDescent="0.3">
      <c r="A553" s="18" t="s">
        <v>26</v>
      </c>
      <c r="B553" s="174" t="str">
        <f>$AG$618</f>
        <v>Mabel-Rose Scales</v>
      </c>
      <c r="C553" s="183">
        <v>4.9000000000000004</v>
      </c>
      <c r="D553" s="196" t="s">
        <v>204</v>
      </c>
      <c r="E553" s="351" t="str">
        <f>IF($D553="","",IF(LEFT($D553,1)=E$2,$L553,""))</f>
        <v/>
      </c>
      <c r="F553" s="353" t="str">
        <f t="shared" ref="F553:J558" si="149">IF($D553="","",IF(LEFT($D553,1)=F$2,$L553,""))</f>
        <v/>
      </c>
      <c r="G553" s="351" t="str">
        <f t="shared" si="149"/>
        <v/>
      </c>
      <c r="H553" s="353" t="str">
        <f t="shared" si="149"/>
        <v/>
      </c>
      <c r="I553" s="351">
        <f t="shared" si="149"/>
        <v>6</v>
      </c>
      <c r="J553" s="353" t="str">
        <f t="shared" si="149"/>
        <v/>
      </c>
      <c r="K553" s="213"/>
      <c r="L553" s="213">
        <v>6</v>
      </c>
      <c r="M553" s="186" t="str">
        <f>Timetable!$B$6</f>
        <v>Epsom &amp; Ewell</v>
      </c>
      <c r="N553" s="174" t="str">
        <f>Timetable!$A$6</f>
        <v>E</v>
      </c>
      <c r="O553" s="174" t="str">
        <f>$U$618</f>
        <v>REBECCA GYABENG</v>
      </c>
    </row>
    <row r="554" spans="1:15" x14ac:dyDescent="0.3">
      <c r="A554" s="18" t="s">
        <v>27</v>
      </c>
      <c r="B554" s="174" t="str">
        <f>$AD$618</f>
        <v>Calla Lazou</v>
      </c>
      <c r="C554" s="29">
        <v>4.54</v>
      </c>
      <c r="D554" s="196" t="s">
        <v>45</v>
      </c>
      <c r="E554" s="351" t="str">
        <f t="shared" ref="E554:E558" si="150">IF($D554="","",IF(LEFT($D554,1)=E$2,$L554,""))</f>
        <v/>
      </c>
      <c r="F554" s="353" t="str">
        <f t="shared" si="149"/>
        <v/>
      </c>
      <c r="G554" s="351" t="str">
        <f t="shared" si="149"/>
        <v/>
      </c>
      <c r="H554" s="353">
        <f t="shared" si="149"/>
        <v>5</v>
      </c>
      <c r="I554" s="351" t="str">
        <f t="shared" si="149"/>
        <v/>
      </c>
      <c r="J554" s="353" t="str">
        <f t="shared" si="149"/>
        <v/>
      </c>
      <c r="K554" s="213"/>
      <c r="L554" s="213">
        <v>5</v>
      </c>
      <c r="M554" s="186" t="str">
        <f>Timetable!$B$7</f>
        <v>Herne Hill Harriers</v>
      </c>
      <c r="N554" s="174" t="str">
        <f>Timetable!$A$7</f>
        <v>Z</v>
      </c>
      <c r="O554" s="174" t="str">
        <f>$X$618</f>
        <v>Lauren Barker</v>
      </c>
    </row>
    <row r="555" spans="1:15" x14ac:dyDescent="0.3">
      <c r="A555" s="18" t="s">
        <v>28</v>
      </c>
      <c r="B555" s="174" t="str">
        <f>$U$618</f>
        <v>REBECCA GYABENG</v>
      </c>
      <c r="C555" s="29">
        <v>3.64</v>
      </c>
      <c r="D555" s="196" t="s">
        <v>47</v>
      </c>
      <c r="E555" s="351">
        <f t="shared" si="150"/>
        <v>4</v>
      </c>
      <c r="F555" s="353" t="str">
        <f t="shared" si="149"/>
        <v/>
      </c>
      <c r="G555" s="351" t="str">
        <f t="shared" si="149"/>
        <v/>
      </c>
      <c r="H555" s="353" t="str">
        <f t="shared" si="149"/>
        <v/>
      </c>
      <c r="I555" s="351" t="str">
        <f t="shared" si="149"/>
        <v/>
      </c>
      <c r="J555" s="353" t="str">
        <f t="shared" si="149"/>
        <v/>
      </c>
      <c r="K555" s="213"/>
      <c r="L555" s="213">
        <v>4</v>
      </c>
      <c r="M555" s="186" t="str">
        <f>Timetable!$B$8</f>
        <v>Guildford &amp; Godalming</v>
      </c>
      <c r="N555" s="174" t="str">
        <f>Timetable!$A$8</f>
        <v>G</v>
      </c>
      <c r="O555" s="174">
        <f>$AA$618</f>
        <v>0</v>
      </c>
    </row>
    <row r="556" spans="1:15" x14ac:dyDescent="0.3">
      <c r="A556" s="18" t="s">
        <v>29</v>
      </c>
      <c r="B556" s="174" t="str">
        <f>$X$618</f>
        <v>Lauren Barker</v>
      </c>
      <c r="C556" s="29">
        <v>3.55</v>
      </c>
      <c r="D556" s="196" t="s">
        <v>89</v>
      </c>
      <c r="E556" s="351" t="str">
        <f t="shared" si="150"/>
        <v/>
      </c>
      <c r="F556" s="353">
        <f t="shared" si="149"/>
        <v>3</v>
      </c>
      <c r="G556" s="351" t="str">
        <f t="shared" si="149"/>
        <v/>
      </c>
      <c r="H556" s="353" t="str">
        <f t="shared" si="149"/>
        <v/>
      </c>
      <c r="I556" s="351" t="str">
        <f t="shared" si="149"/>
        <v/>
      </c>
      <c r="J556" s="353" t="str">
        <f t="shared" si="149"/>
        <v/>
      </c>
      <c r="K556" s="213"/>
      <c r="L556" s="213">
        <v>3</v>
      </c>
      <c r="M556" s="186" t="str">
        <f>Timetable!$B$9</f>
        <v>Sutton &amp; District</v>
      </c>
      <c r="N556" s="174" t="str">
        <f>Timetable!$A$9</f>
        <v>S</v>
      </c>
      <c r="O556" s="174" t="str">
        <f>$AD$618</f>
        <v>Calla Lazou</v>
      </c>
    </row>
    <row r="557" spans="1:15" x14ac:dyDescent="0.3">
      <c r="A557" s="18" t="s">
        <v>30</v>
      </c>
      <c r="B557" s="29" t="s">
        <v>175</v>
      </c>
      <c r="C557" s="29"/>
      <c r="D557" s="196" t="s">
        <v>175</v>
      </c>
      <c r="E557" s="351" t="str">
        <f t="shared" si="150"/>
        <v/>
      </c>
      <c r="F557" s="353" t="str">
        <f t="shared" si="149"/>
        <v/>
      </c>
      <c r="G557" s="351" t="str">
        <f t="shared" si="149"/>
        <v/>
      </c>
      <c r="H557" s="353" t="str">
        <f t="shared" si="149"/>
        <v/>
      </c>
      <c r="I557" s="351" t="str">
        <f t="shared" si="149"/>
        <v/>
      </c>
      <c r="J557" s="353" t="str">
        <f t="shared" si="149"/>
        <v/>
      </c>
      <c r="K557" s="213"/>
      <c r="L557" s="213">
        <v>2</v>
      </c>
      <c r="M557" s="186" t="str">
        <f>Timetable!$B$10</f>
        <v>Hercules Wimbledon</v>
      </c>
      <c r="N557" s="174" t="str">
        <f>Timetable!$A$10</f>
        <v>H</v>
      </c>
      <c r="O557" s="174" t="str">
        <f>$AG$618</f>
        <v>Mabel-Rose Scales</v>
      </c>
    </row>
    <row r="558" spans="1:15" x14ac:dyDescent="0.3">
      <c r="A558" s="18" t="s">
        <v>31</v>
      </c>
      <c r="B558" s="29" t="s">
        <v>175</v>
      </c>
      <c r="C558" s="29"/>
      <c r="D558" s="196" t="s">
        <v>175</v>
      </c>
      <c r="E558" s="351" t="str">
        <f t="shared" si="150"/>
        <v/>
      </c>
      <c r="F558" s="353" t="str">
        <f t="shared" si="149"/>
        <v/>
      </c>
      <c r="G558" s="351" t="str">
        <f t="shared" si="149"/>
        <v/>
      </c>
      <c r="H558" s="353" t="str">
        <f t="shared" si="149"/>
        <v/>
      </c>
      <c r="I558" s="351" t="str">
        <f t="shared" si="149"/>
        <v/>
      </c>
      <c r="J558" s="353" t="str">
        <f t="shared" si="149"/>
        <v/>
      </c>
      <c r="K558" s="213">
        <f>21-SUM(E553:J558)</f>
        <v>3</v>
      </c>
      <c r="L558" s="213">
        <v>1</v>
      </c>
      <c r="M558" s="186" t="str">
        <f>Timetable!$B$11</f>
        <v>Dorking &amp; Mole Valley</v>
      </c>
      <c r="N558" s="174" t="str">
        <f>Timetable!$A$11</f>
        <v>D</v>
      </c>
      <c r="O558" s="174" t="str">
        <f>$AJ$618</f>
        <v>u17a LJ DMV</v>
      </c>
    </row>
    <row r="559" spans="1:15" x14ac:dyDescent="0.3">
      <c r="A559" s="18"/>
      <c r="B559" s="410" t="s">
        <v>175</v>
      </c>
      <c r="C559" s="29"/>
      <c r="D559" s="196" t="s">
        <v>175</v>
      </c>
      <c r="E559" s="73"/>
      <c r="F559" s="73"/>
      <c r="G559" s="73"/>
      <c r="H559" s="73"/>
      <c r="I559" s="73"/>
      <c r="J559" s="73"/>
      <c r="K559" s="213"/>
      <c r="M559" s="186"/>
      <c r="N559" s="174"/>
      <c r="O559" s="174"/>
    </row>
    <row r="560" spans="1:15" x14ac:dyDescent="0.3">
      <c r="A560" s="18" t="s">
        <v>32</v>
      </c>
      <c r="B560" s="174" t="str">
        <f>$AG$619</f>
        <v>Ella Iannotti</v>
      </c>
      <c r="C560" s="29">
        <v>3.79</v>
      </c>
      <c r="D560" s="196" t="s">
        <v>204</v>
      </c>
      <c r="E560" s="351" t="str">
        <f>IF($D560="","",IF(LEFT($D560,1)=E$2,$L560,""))</f>
        <v/>
      </c>
      <c r="F560" s="353" t="str">
        <f t="shared" ref="F560:J565" si="151">IF($D560="","",IF(LEFT($D560,1)=F$2,$L560,""))</f>
        <v/>
      </c>
      <c r="G560" s="351" t="str">
        <f t="shared" si="151"/>
        <v/>
      </c>
      <c r="H560" s="353" t="str">
        <f t="shared" si="151"/>
        <v/>
      </c>
      <c r="I560" s="351">
        <f t="shared" si="151"/>
        <v>6</v>
      </c>
      <c r="J560" s="353" t="str">
        <f t="shared" si="151"/>
        <v/>
      </c>
      <c r="K560" s="213"/>
      <c r="L560" s="213">
        <v>6</v>
      </c>
      <c r="M560" s="186" t="str">
        <f>Timetable!$B$6</f>
        <v>Epsom &amp; Ewell</v>
      </c>
      <c r="N560" s="174" t="str">
        <f>Timetable!$A$6&amp;Timetable!$A$6</f>
        <v>EE</v>
      </c>
      <c r="O560" s="174" t="str">
        <f>$U$619</f>
        <v>EMILY DAVIS</v>
      </c>
    </row>
    <row r="561" spans="1:15" x14ac:dyDescent="0.3">
      <c r="A561" s="18" t="s">
        <v>33</v>
      </c>
      <c r="B561" s="174" t="str">
        <f>$U$619</f>
        <v>EMILY DAVIS</v>
      </c>
      <c r="C561" s="29">
        <v>2.44</v>
      </c>
      <c r="D561" s="196" t="s">
        <v>47</v>
      </c>
      <c r="E561" s="351">
        <f t="shared" ref="E561:E565" si="152">IF($D561="","",IF(LEFT($D561,1)=E$2,$L561,""))</f>
        <v>5</v>
      </c>
      <c r="F561" s="353" t="str">
        <f t="shared" si="151"/>
        <v/>
      </c>
      <c r="G561" s="351" t="str">
        <f t="shared" si="151"/>
        <v/>
      </c>
      <c r="H561" s="353" t="str">
        <f t="shared" si="151"/>
        <v/>
      </c>
      <c r="I561" s="351" t="str">
        <f t="shared" si="151"/>
        <v/>
      </c>
      <c r="J561" s="353" t="str">
        <f t="shared" si="151"/>
        <v/>
      </c>
      <c r="K561" s="213"/>
      <c r="L561" s="213">
        <v>5</v>
      </c>
      <c r="M561" s="186" t="str">
        <f>Timetable!$B$7</f>
        <v>Herne Hill Harriers</v>
      </c>
      <c r="N561" s="174" t="str">
        <f>Timetable!$A$7&amp;Timetable!$A$7</f>
        <v>ZZ</v>
      </c>
      <c r="O561" s="174">
        <f>$X$619</f>
        <v>0</v>
      </c>
    </row>
    <row r="562" spans="1:15" x14ac:dyDescent="0.3">
      <c r="A562" s="18" t="s">
        <v>34</v>
      </c>
      <c r="B562" s="29" t="s">
        <v>175</v>
      </c>
      <c r="C562" s="29"/>
      <c r="D562" s="196" t="s">
        <v>175</v>
      </c>
      <c r="E562" s="351" t="str">
        <f t="shared" si="152"/>
        <v/>
      </c>
      <c r="F562" s="353" t="str">
        <f t="shared" si="151"/>
        <v/>
      </c>
      <c r="G562" s="351" t="str">
        <f t="shared" si="151"/>
        <v/>
      </c>
      <c r="H562" s="353" t="str">
        <f t="shared" si="151"/>
        <v/>
      </c>
      <c r="I562" s="351" t="str">
        <f t="shared" si="151"/>
        <v/>
      </c>
      <c r="J562" s="353" t="str">
        <f t="shared" si="151"/>
        <v/>
      </c>
      <c r="K562" s="213"/>
      <c r="L562" s="213">
        <v>4</v>
      </c>
      <c r="M562" s="186" t="str">
        <f>Timetable!$B$8</f>
        <v>Guildford &amp; Godalming</v>
      </c>
      <c r="N562" s="174" t="str">
        <f>Timetable!$A$8&amp;Timetable!$A$8</f>
        <v>GG</v>
      </c>
      <c r="O562" s="174">
        <f>$AA$619</f>
        <v>0</v>
      </c>
    </row>
    <row r="563" spans="1:15" x14ac:dyDescent="0.3">
      <c r="A563" s="18" t="s">
        <v>35</v>
      </c>
      <c r="B563" s="29" t="s">
        <v>175</v>
      </c>
      <c r="C563" s="29"/>
      <c r="D563" s="196" t="s">
        <v>175</v>
      </c>
      <c r="E563" s="351" t="str">
        <f t="shared" si="152"/>
        <v/>
      </c>
      <c r="F563" s="353" t="str">
        <f t="shared" si="151"/>
        <v/>
      </c>
      <c r="G563" s="351" t="str">
        <f t="shared" si="151"/>
        <v/>
      </c>
      <c r="H563" s="353" t="str">
        <f t="shared" si="151"/>
        <v/>
      </c>
      <c r="I563" s="351" t="str">
        <f t="shared" si="151"/>
        <v/>
      </c>
      <c r="J563" s="353" t="str">
        <f t="shared" si="151"/>
        <v/>
      </c>
      <c r="K563" s="213"/>
      <c r="L563" s="213">
        <v>3</v>
      </c>
      <c r="M563" s="186" t="str">
        <f>Timetable!$B$9</f>
        <v>Sutton &amp; District</v>
      </c>
      <c r="N563" s="174" t="str">
        <f>Timetable!$A$9&amp;Timetable!$A$9</f>
        <v>SS</v>
      </c>
      <c r="O563" s="174">
        <f>$AD$619</f>
        <v>0</v>
      </c>
    </row>
    <row r="564" spans="1:15" x14ac:dyDescent="0.3">
      <c r="A564" s="18" t="s">
        <v>36</v>
      </c>
      <c r="B564" s="29" t="s">
        <v>175</v>
      </c>
      <c r="C564" s="29"/>
      <c r="D564" s="196" t="s">
        <v>175</v>
      </c>
      <c r="E564" s="351" t="str">
        <f t="shared" si="152"/>
        <v/>
      </c>
      <c r="F564" s="353" t="str">
        <f t="shared" si="151"/>
        <v/>
      </c>
      <c r="G564" s="351" t="str">
        <f t="shared" si="151"/>
        <v/>
      </c>
      <c r="H564" s="353" t="str">
        <f t="shared" si="151"/>
        <v/>
      </c>
      <c r="I564" s="351" t="str">
        <f t="shared" si="151"/>
        <v/>
      </c>
      <c r="J564" s="353" t="str">
        <f t="shared" si="151"/>
        <v/>
      </c>
      <c r="K564" s="213"/>
      <c r="L564" s="213">
        <v>2</v>
      </c>
      <c r="M564" s="186" t="str">
        <f>Timetable!$B$10</f>
        <v>Hercules Wimbledon</v>
      </c>
      <c r="N564" s="174" t="str">
        <f>Timetable!$A$10&amp;Timetable!$A$10</f>
        <v>HH</v>
      </c>
      <c r="O564" s="174" t="str">
        <f>$AG$619</f>
        <v>Ella Iannotti</v>
      </c>
    </row>
    <row r="565" spans="1:15" x14ac:dyDescent="0.3">
      <c r="A565" s="18" t="s">
        <v>37</v>
      </c>
      <c r="B565" s="29" t="s">
        <v>175</v>
      </c>
      <c r="C565" s="29"/>
      <c r="D565" s="196" t="s">
        <v>175</v>
      </c>
      <c r="E565" s="351" t="str">
        <f t="shared" si="152"/>
        <v/>
      </c>
      <c r="F565" s="353" t="str">
        <f t="shared" si="151"/>
        <v/>
      </c>
      <c r="G565" s="351" t="str">
        <f t="shared" si="151"/>
        <v/>
      </c>
      <c r="H565" s="353" t="str">
        <f t="shared" si="151"/>
        <v/>
      </c>
      <c r="I565" s="351" t="str">
        <f t="shared" si="151"/>
        <v/>
      </c>
      <c r="J565" s="353" t="str">
        <f t="shared" si="151"/>
        <v/>
      </c>
      <c r="K565" s="213">
        <f>21-SUM(E560:J565)</f>
        <v>10</v>
      </c>
      <c r="L565" s="213">
        <v>1</v>
      </c>
      <c r="M565" s="186" t="str">
        <f>Timetable!$B$11</f>
        <v>Dorking &amp; Mole Valley</v>
      </c>
      <c r="N565" s="174" t="str">
        <f>Timetable!$A$11&amp;Timetable!$A$11</f>
        <v>DD</v>
      </c>
      <c r="O565" s="174" t="str">
        <f>$AJ$619</f>
        <v>u17b LJ DMV</v>
      </c>
    </row>
    <row r="566" spans="1:15" x14ac:dyDescent="0.3">
      <c r="A566" s="18"/>
      <c r="B566" s="408" t="str">
        <f>Timetable!E45</f>
        <v>3.45  DISCUS             U17</v>
      </c>
      <c r="C566" s="29"/>
      <c r="D566" s="196" t="s">
        <v>175</v>
      </c>
      <c r="E566" s="74"/>
      <c r="F566" s="74"/>
      <c r="G566" s="74"/>
      <c r="H566" s="74"/>
      <c r="I566" s="74"/>
      <c r="J566" s="74"/>
      <c r="K566" s="213"/>
      <c r="L566" s="213"/>
      <c r="M566" s="186"/>
      <c r="N566" s="174"/>
      <c r="O566" s="174"/>
    </row>
    <row r="567" spans="1:15" x14ac:dyDescent="0.3">
      <c r="A567" s="18" t="s">
        <v>26</v>
      </c>
      <c r="B567" s="174" t="str">
        <f>$AA$614</f>
        <v>Emily Hawthorn</v>
      </c>
      <c r="C567" s="183">
        <v>25.7</v>
      </c>
      <c r="D567" s="196" t="s">
        <v>48</v>
      </c>
      <c r="E567" s="351" t="str">
        <f>IF($D567="","",IF(LEFT($D567,1)=E$2,$L567,""))</f>
        <v/>
      </c>
      <c r="F567" s="353" t="str">
        <f t="shared" ref="F567:J572" si="153">IF($D567="","",IF(LEFT($D567,1)=F$2,$L567,""))</f>
        <v/>
      </c>
      <c r="G567" s="351">
        <f t="shared" si="153"/>
        <v>6</v>
      </c>
      <c r="H567" s="353" t="str">
        <f t="shared" si="153"/>
        <v/>
      </c>
      <c r="I567" s="351" t="str">
        <f t="shared" si="153"/>
        <v/>
      </c>
      <c r="J567" s="353" t="str">
        <f t="shared" si="153"/>
        <v/>
      </c>
      <c r="K567" s="213"/>
      <c r="L567" s="213">
        <v>6</v>
      </c>
      <c r="M567" s="186" t="str">
        <f>Timetable!$B$6</f>
        <v>Epsom &amp; Ewell</v>
      </c>
      <c r="N567" s="174" t="str">
        <f>Timetable!$A$6</f>
        <v>E</v>
      </c>
      <c r="O567" s="174" t="str">
        <f>$U$614</f>
        <v>MATILDA LAIDLAW</v>
      </c>
    </row>
    <row r="568" spans="1:15" x14ac:dyDescent="0.3">
      <c r="A568" s="18" t="s">
        <v>27</v>
      </c>
      <c r="B568" s="174" t="str">
        <f>$U$614</f>
        <v>MATILDA LAIDLAW</v>
      </c>
      <c r="C568" s="183">
        <v>13.4</v>
      </c>
      <c r="D568" s="196" t="s">
        <v>47</v>
      </c>
      <c r="E568" s="351">
        <f t="shared" ref="E568:E572" si="154">IF($D568="","",IF(LEFT($D568,1)=E$2,$L568,""))</f>
        <v>5</v>
      </c>
      <c r="F568" s="353" t="str">
        <f t="shared" si="153"/>
        <v/>
      </c>
      <c r="G568" s="351" t="str">
        <f t="shared" si="153"/>
        <v/>
      </c>
      <c r="H568" s="353" t="str">
        <f t="shared" si="153"/>
        <v/>
      </c>
      <c r="I568" s="351" t="str">
        <f t="shared" si="153"/>
        <v/>
      </c>
      <c r="J568" s="353" t="str">
        <f t="shared" si="153"/>
        <v/>
      </c>
      <c r="K568" s="213"/>
      <c r="L568" s="213">
        <v>5</v>
      </c>
      <c r="M568" s="186" t="str">
        <f>Timetable!$B$7</f>
        <v>Herne Hill Harriers</v>
      </c>
      <c r="N568" s="174" t="str">
        <f>Timetable!$A$7</f>
        <v>Z</v>
      </c>
      <c r="O568" s="174">
        <f>$X$614</f>
        <v>0</v>
      </c>
    </row>
    <row r="569" spans="1:15" x14ac:dyDescent="0.3">
      <c r="A569" s="18" t="s">
        <v>28</v>
      </c>
      <c r="B569" s="29" t="s">
        <v>175</v>
      </c>
      <c r="C569" s="29"/>
      <c r="D569" s="196" t="s">
        <v>175</v>
      </c>
      <c r="E569" s="351" t="str">
        <f t="shared" si="154"/>
        <v/>
      </c>
      <c r="F569" s="353" t="str">
        <f t="shared" si="153"/>
        <v/>
      </c>
      <c r="G569" s="351" t="str">
        <f t="shared" si="153"/>
        <v/>
      </c>
      <c r="H569" s="353" t="str">
        <f t="shared" si="153"/>
        <v/>
      </c>
      <c r="I569" s="351" t="str">
        <f t="shared" si="153"/>
        <v/>
      </c>
      <c r="J569" s="353" t="str">
        <f t="shared" si="153"/>
        <v/>
      </c>
      <c r="K569" s="213"/>
      <c r="L569" s="213">
        <v>4</v>
      </c>
      <c r="M569" s="186" t="str">
        <f>Timetable!$B$8</f>
        <v>Guildford &amp; Godalming</v>
      </c>
      <c r="N569" s="174" t="str">
        <f>Timetable!$A$8</f>
        <v>G</v>
      </c>
      <c r="O569" s="174" t="str">
        <f>$AA$614</f>
        <v>Emily Hawthorn</v>
      </c>
    </row>
    <row r="570" spans="1:15" x14ac:dyDescent="0.3">
      <c r="A570" s="18" t="s">
        <v>29</v>
      </c>
      <c r="B570" s="29" t="s">
        <v>175</v>
      </c>
      <c r="C570" s="29"/>
      <c r="D570" s="196" t="s">
        <v>175</v>
      </c>
      <c r="E570" s="351" t="str">
        <f t="shared" si="154"/>
        <v/>
      </c>
      <c r="F570" s="353" t="str">
        <f t="shared" si="153"/>
        <v/>
      </c>
      <c r="G570" s="351" t="str">
        <f t="shared" si="153"/>
        <v/>
      </c>
      <c r="H570" s="353" t="str">
        <f t="shared" si="153"/>
        <v/>
      </c>
      <c r="I570" s="351" t="str">
        <f t="shared" si="153"/>
        <v/>
      </c>
      <c r="J570" s="353" t="str">
        <f t="shared" si="153"/>
        <v/>
      </c>
      <c r="K570" s="213"/>
      <c r="L570" s="213">
        <v>3</v>
      </c>
      <c r="M570" s="186" t="str">
        <f>Timetable!$B$9</f>
        <v>Sutton &amp; District</v>
      </c>
      <c r="N570" s="174" t="str">
        <f>Timetable!$A$9</f>
        <v>S</v>
      </c>
      <c r="O570" s="174">
        <f>$AD$614</f>
        <v>0</v>
      </c>
    </row>
    <row r="571" spans="1:15" x14ac:dyDescent="0.3">
      <c r="A571" s="18" t="s">
        <v>30</v>
      </c>
      <c r="B571" s="29" t="s">
        <v>175</v>
      </c>
      <c r="C571" s="29"/>
      <c r="D571" s="196" t="s">
        <v>175</v>
      </c>
      <c r="E571" s="351" t="str">
        <f t="shared" si="154"/>
        <v/>
      </c>
      <c r="F571" s="353" t="str">
        <f t="shared" si="153"/>
        <v/>
      </c>
      <c r="G571" s="351" t="str">
        <f t="shared" si="153"/>
        <v/>
      </c>
      <c r="H571" s="353" t="str">
        <f t="shared" si="153"/>
        <v/>
      </c>
      <c r="I571" s="351" t="str">
        <f t="shared" si="153"/>
        <v/>
      </c>
      <c r="J571" s="353" t="str">
        <f t="shared" si="153"/>
        <v/>
      </c>
      <c r="K571" s="213"/>
      <c r="L571" s="213">
        <v>2</v>
      </c>
      <c r="M571" s="186" t="str">
        <f>Timetable!$B$10</f>
        <v>Hercules Wimbledon</v>
      </c>
      <c r="N571" s="174" t="str">
        <f>Timetable!$A$10</f>
        <v>H</v>
      </c>
      <c r="O571" s="174">
        <f>$AG$614</f>
        <v>0</v>
      </c>
    </row>
    <row r="572" spans="1:15" x14ac:dyDescent="0.3">
      <c r="A572" s="18" t="s">
        <v>31</v>
      </c>
      <c r="B572" s="29" t="s">
        <v>175</v>
      </c>
      <c r="C572" s="29"/>
      <c r="D572" s="196" t="s">
        <v>175</v>
      </c>
      <c r="E572" s="351" t="str">
        <f t="shared" si="154"/>
        <v/>
      </c>
      <c r="F572" s="353" t="str">
        <f t="shared" si="153"/>
        <v/>
      </c>
      <c r="G572" s="351" t="str">
        <f t="shared" si="153"/>
        <v/>
      </c>
      <c r="H572" s="353" t="str">
        <f t="shared" si="153"/>
        <v/>
      </c>
      <c r="I572" s="351" t="str">
        <f t="shared" si="153"/>
        <v/>
      </c>
      <c r="J572" s="353" t="str">
        <f t="shared" si="153"/>
        <v/>
      </c>
      <c r="K572" s="213">
        <f>21-SUM(E567:J572)</f>
        <v>10</v>
      </c>
      <c r="L572" s="213">
        <v>1</v>
      </c>
      <c r="M572" s="186" t="str">
        <f>Timetable!$B$11</f>
        <v>Dorking &amp; Mole Valley</v>
      </c>
      <c r="N572" s="174" t="str">
        <f>Timetable!$A$11</f>
        <v>D</v>
      </c>
      <c r="O572" s="174" t="str">
        <f>$AJ$614</f>
        <v>u17a Dis DMV</v>
      </c>
    </row>
    <row r="573" spans="1:15" x14ac:dyDescent="0.3">
      <c r="A573" s="18"/>
      <c r="B573" s="29" t="s">
        <v>175</v>
      </c>
      <c r="C573" s="29"/>
      <c r="D573" s="196" t="s">
        <v>175</v>
      </c>
      <c r="E573" s="73"/>
      <c r="F573" s="73"/>
      <c r="G573" s="73"/>
      <c r="H573" s="73"/>
      <c r="I573" s="73"/>
      <c r="J573" s="73"/>
      <c r="K573" s="213"/>
      <c r="M573" s="186"/>
      <c r="N573" s="174"/>
      <c r="O573" s="174"/>
    </row>
    <row r="574" spans="1:15" x14ac:dyDescent="0.3">
      <c r="A574" s="18" t="s">
        <v>32</v>
      </c>
      <c r="B574" s="174" t="str">
        <f>$AA$615</f>
        <v>Anna Milner</v>
      </c>
      <c r="C574" s="29">
        <v>16.23</v>
      </c>
      <c r="D574" s="196" t="s">
        <v>63</v>
      </c>
      <c r="E574" s="351" t="str">
        <f>IF($D574="","",IF(LEFT($D574,1)=E$2,$L574,""))</f>
        <v/>
      </c>
      <c r="F574" s="353" t="str">
        <f t="shared" ref="F574:J579" si="155">IF($D574="","",IF(LEFT($D574,1)=F$2,$L574,""))</f>
        <v/>
      </c>
      <c r="G574" s="351">
        <f t="shared" si="155"/>
        <v>6</v>
      </c>
      <c r="H574" s="353" t="str">
        <f t="shared" si="155"/>
        <v/>
      </c>
      <c r="I574" s="351" t="str">
        <f t="shared" si="155"/>
        <v/>
      </c>
      <c r="J574" s="353" t="str">
        <f t="shared" si="155"/>
        <v/>
      </c>
      <c r="K574" s="213"/>
      <c r="L574" s="213">
        <v>6</v>
      </c>
      <c r="M574" s="186" t="str">
        <f>Timetable!$B$6</f>
        <v>Epsom &amp; Ewell</v>
      </c>
      <c r="N574" s="174" t="str">
        <f>Timetable!$A$6&amp;Timetable!$A$6</f>
        <v>EE</v>
      </c>
      <c r="O574" s="174" t="str">
        <f>$U$615</f>
        <v>ROSE TAYLOR</v>
      </c>
    </row>
    <row r="575" spans="1:15" x14ac:dyDescent="0.3">
      <c r="A575" s="18" t="s">
        <v>33</v>
      </c>
      <c r="B575" s="174" t="str">
        <f>$U$615</f>
        <v>ROSE TAYLOR</v>
      </c>
      <c r="C575" s="29">
        <v>10.050000000000001</v>
      </c>
      <c r="D575" s="196" t="s">
        <v>56</v>
      </c>
      <c r="E575" s="351">
        <f t="shared" ref="E575:E579" si="156">IF($D575="","",IF(LEFT($D575,1)=E$2,$L575,""))</f>
        <v>5</v>
      </c>
      <c r="F575" s="353" t="str">
        <f t="shared" si="155"/>
        <v/>
      </c>
      <c r="G575" s="351" t="str">
        <f t="shared" si="155"/>
        <v/>
      </c>
      <c r="H575" s="353" t="str">
        <f t="shared" si="155"/>
        <v/>
      </c>
      <c r="I575" s="351" t="str">
        <f t="shared" si="155"/>
        <v/>
      </c>
      <c r="J575" s="353" t="str">
        <f t="shared" si="155"/>
        <v/>
      </c>
      <c r="K575" s="213"/>
      <c r="L575" s="213">
        <v>5</v>
      </c>
      <c r="M575" s="186" t="str">
        <f>Timetable!$B$7</f>
        <v>Herne Hill Harriers</v>
      </c>
      <c r="N575" s="174" t="str">
        <f>Timetable!$A$7&amp;Timetable!$A$7</f>
        <v>ZZ</v>
      </c>
      <c r="O575" s="174">
        <f>$X$615</f>
        <v>0</v>
      </c>
    </row>
    <row r="576" spans="1:15" x14ac:dyDescent="0.3">
      <c r="A576" s="18" t="s">
        <v>34</v>
      </c>
      <c r="B576" s="29" t="s">
        <v>175</v>
      </c>
      <c r="C576" s="29"/>
      <c r="D576" s="196" t="s">
        <v>175</v>
      </c>
      <c r="E576" s="351" t="str">
        <f t="shared" si="156"/>
        <v/>
      </c>
      <c r="F576" s="353" t="str">
        <f t="shared" si="155"/>
        <v/>
      </c>
      <c r="G576" s="351" t="str">
        <f t="shared" si="155"/>
        <v/>
      </c>
      <c r="H576" s="353" t="str">
        <f t="shared" si="155"/>
        <v/>
      </c>
      <c r="I576" s="351" t="str">
        <f t="shared" si="155"/>
        <v/>
      </c>
      <c r="J576" s="353" t="str">
        <f t="shared" si="155"/>
        <v/>
      </c>
      <c r="K576" s="213"/>
      <c r="L576" s="213">
        <v>4</v>
      </c>
      <c r="M576" s="186" t="str">
        <f>Timetable!$B$8</f>
        <v>Guildford &amp; Godalming</v>
      </c>
      <c r="N576" s="174" t="str">
        <f>Timetable!$A$8&amp;Timetable!$A$8</f>
        <v>GG</v>
      </c>
      <c r="O576" s="174" t="str">
        <f>$AA$615</f>
        <v>Anna Milner</v>
      </c>
    </row>
    <row r="577" spans="1:40" x14ac:dyDescent="0.3">
      <c r="A577" s="18" t="s">
        <v>35</v>
      </c>
      <c r="B577" s="29" t="s">
        <v>175</v>
      </c>
      <c r="C577" s="29"/>
      <c r="D577" s="196" t="s">
        <v>175</v>
      </c>
      <c r="E577" s="351" t="str">
        <f t="shared" si="156"/>
        <v/>
      </c>
      <c r="F577" s="353" t="str">
        <f t="shared" si="155"/>
        <v/>
      </c>
      <c r="G577" s="351" t="str">
        <f t="shared" si="155"/>
        <v/>
      </c>
      <c r="H577" s="353" t="str">
        <f t="shared" si="155"/>
        <v/>
      </c>
      <c r="I577" s="351" t="str">
        <f t="shared" si="155"/>
        <v/>
      </c>
      <c r="J577" s="353" t="str">
        <f t="shared" si="155"/>
        <v/>
      </c>
      <c r="K577" s="213"/>
      <c r="L577" s="213">
        <v>3</v>
      </c>
      <c r="M577" s="186" t="str">
        <f>Timetable!$B$9</f>
        <v>Sutton &amp; District</v>
      </c>
      <c r="N577" s="174" t="str">
        <f>Timetable!$A$9&amp;Timetable!$A$9</f>
        <v>SS</v>
      </c>
      <c r="O577" s="174">
        <f>$AD$615</f>
        <v>0</v>
      </c>
    </row>
    <row r="578" spans="1:40" x14ac:dyDescent="0.3">
      <c r="A578" s="18" t="s">
        <v>36</v>
      </c>
      <c r="B578" s="29" t="s">
        <v>175</v>
      </c>
      <c r="C578" s="29"/>
      <c r="D578" s="196" t="s">
        <v>175</v>
      </c>
      <c r="E578" s="351" t="str">
        <f t="shared" si="156"/>
        <v/>
      </c>
      <c r="F578" s="353" t="str">
        <f t="shared" si="155"/>
        <v/>
      </c>
      <c r="G578" s="351" t="str">
        <f t="shared" si="155"/>
        <v/>
      </c>
      <c r="H578" s="353" t="str">
        <f t="shared" si="155"/>
        <v/>
      </c>
      <c r="I578" s="351" t="str">
        <f t="shared" si="155"/>
        <v/>
      </c>
      <c r="J578" s="353" t="str">
        <f t="shared" si="155"/>
        <v/>
      </c>
      <c r="K578" s="213"/>
      <c r="L578" s="213">
        <v>2</v>
      </c>
      <c r="M578" s="186" t="str">
        <f>Timetable!$B$10</f>
        <v>Hercules Wimbledon</v>
      </c>
      <c r="N578" s="174" t="str">
        <f>Timetable!$A$10&amp;Timetable!$A$10</f>
        <v>HH</v>
      </c>
      <c r="O578" s="174">
        <f>$AG$615</f>
        <v>0</v>
      </c>
    </row>
    <row r="579" spans="1:40" x14ac:dyDescent="0.3">
      <c r="A579" s="18" t="s">
        <v>37</v>
      </c>
      <c r="B579" s="29" t="s">
        <v>175</v>
      </c>
      <c r="C579" s="29"/>
      <c r="D579" s="196" t="s">
        <v>175</v>
      </c>
      <c r="E579" s="351" t="str">
        <f t="shared" si="156"/>
        <v/>
      </c>
      <c r="F579" s="353" t="str">
        <f t="shared" si="155"/>
        <v/>
      </c>
      <c r="G579" s="351" t="str">
        <f t="shared" si="155"/>
        <v/>
      </c>
      <c r="H579" s="353" t="str">
        <f t="shared" si="155"/>
        <v/>
      </c>
      <c r="I579" s="351" t="str">
        <f t="shared" si="155"/>
        <v/>
      </c>
      <c r="J579" s="353" t="str">
        <f t="shared" si="155"/>
        <v/>
      </c>
      <c r="K579" s="213">
        <f>21-SUM(E574:J579)</f>
        <v>10</v>
      </c>
      <c r="L579" s="213">
        <v>1</v>
      </c>
      <c r="M579" s="186" t="str">
        <f>Timetable!$B$11</f>
        <v>Dorking &amp; Mole Valley</v>
      </c>
      <c r="N579" s="174" t="str">
        <f>Timetable!$A$11&amp;Timetable!$A$11</f>
        <v>DD</v>
      </c>
      <c r="O579" s="174" t="str">
        <f>$AJ$615</f>
        <v>u17b Dis DMV</v>
      </c>
    </row>
    <row r="580" spans="1:40" x14ac:dyDescent="0.3">
      <c r="D580" t="s">
        <v>44</v>
      </c>
      <c r="E580" s="25">
        <f t="shared" ref="E580:I580" si="157">SUM(E5:E579)</f>
        <v>331</v>
      </c>
      <c r="F580" s="25">
        <f t="shared" si="157"/>
        <v>193</v>
      </c>
      <c r="G580" s="25">
        <f t="shared" si="157"/>
        <v>256</v>
      </c>
      <c r="H580" s="25">
        <f t="shared" si="157"/>
        <v>143</v>
      </c>
      <c r="I580" s="25">
        <f t="shared" si="157"/>
        <v>227</v>
      </c>
      <c r="J580" s="25">
        <f>SUM(J5:J579)</f>
        <v>0</v>
      </c>
      <c r="K580" s="174">
        <f>SUM(K5:K579)</f>
        <v>551</v>
      </c>
      <c r="M580" s="174" t="s">
        <v>43</v>
      </c>
      <c r="N580" s="174"/>
      <c r="O580" s="174"/>
    </row>
    <row r="581" spans="1:40" x14ac:dyDescent="0.3">
      <c r="E581" s="76"/>
      <c r="F581" s="76"/>
      <c r="G581" s="76"/>
      <c r="H581" s="76"/>
      <c r="I581" s="76"/>
      <c r="J581" s="76"/>
      <c r="K581" s="213">
        <f>SUM(E580:J580)</f>
        <v>1150</v>
      </c>
      <c r="L581" s="213"/>
      <c r="M581" s="174" t="s">
        <v>125</v>
      </c>
      <c r="N581" s="174"/>
      <c r="O581" s="174"/>
    </row>
    <row r="582" spans="1:40" x14ac:dyDescent="0.3">
      <c r="K582" s="213"/>
      <c r="L582" s="213"/>
      <c r="M582" s="174">
        <f>K580+K581</f>
        <v>1701</v>
      </c>
      <c r="N582" s="174"/>
      <c r="O582" s="174"/>
    </row>
    <row r="583" spans="1:40" x14ac:dyDescent="0.3">
      <c r="B583" s="153" t="s">
        <v>198</v>
      </c>
      <c r="K583" s="213"/>
      <c r="L583" s="213"/>
      <c r="M583" s="174"/>
      <c r="N583" s="174"/>
      <c r="O583" s="174"/>
    </row>
    <row r="584" spans="1:40" x14ac:dyDescent="0.3">
      <c r="A584" s="24"/>
      <c r="B584" s="24" t="str">
        <f>Timetable!$B$6</f>
        <v>Epsom &amp; Ewell</v>
      </c>
      <c r="C584" s="24" t="str">
        <f>Timetable!$A$6</f>
        <v>E</v>
      </c>
      <c r="D584" s="23">
        <f>E580</f>
        <v>331</v>
      </c>
      <c r="E584" s="24"/>
      <c r="F584" s="24"/>
      <c r="G584" s="24"/>
      <c r="H584" s="24"/>
      <c r="I584" s="24"/>
      <c r="J584" s="24"/>
      <c r="K584" s="216"/>
      <c r="L584" s="216"/>
      <c r="M584" s="174"/>
      <c r="N584" s="174"/>
      <c r="O584" s="174"/>
    </row>
    <row r="585" spans="1:40" x14ac:dyDescent="0.3">
      <c r="A585" s="24"/>
      <c r="B585" s="24" t="str">
        <f>Timetable!$B$7</f>
        <v>Herne Hill Harriers</v>
      </c>
      <c r="C585" s="24" t="str">
        <f>Timetable!$A$7</f>
        <v>Z</v>
      </c>
      <c r="D585" s="23">
        <f>F580</f>
        <v>193</v>
      </c>
      <c r="E585" s="24"/>
      <c r="F585" s="24"/>
      <c r="G585" s="24"/>
      <c r="H585" s="24"/>
      <c r="I585" s="24"/>
      <c r="J585" s="24"/>
      <c r="K585" s="216"/>
      <c r="L585" s="216"/>
      <c r="M585" s="174"/>
      <c r="N585" s="174"/>
      <c r="O585" s="174"/>
    </row>
    <row r="586" spans="1:40" x14ac:dyDescent="0.3">
      <c r="A586" s="24"/>
      <c r="B586" s="24" t="str">
        <f>Timetable!$B$8</f>
        <v>Guildford &amp; Godalming</v>
      </c>
      <c r="C586" s="24" t="str">
        <f>Timetable!$A$8</f>
        <v>G</v>
      </c>
      <c r="D586" s="23">
        <f>G580</f>
        <v>256</v>
      </c>
      <c r="E586" s="24"/>
      <c r="F586" s="24"/>
      <c r="G586" s="24"/>
      <c r="H586" s="24"/>
      <c r="I586" s="24"/>
      <c r="J586" s="24"/>
      <c r="K586" s="216"/>
      <c r="L586" s="216"/>
      <c r="M586" s="174"/>
      <c r="N586" s="174"/>
      <c r="O586" s="174"/>
    </row>
    <row r="587" spans="1:40" x14ac:dyDescent="0.3">
      <c r="A587" s="24"/>
      <c r="B587" s="24" t="str">
        <f>Timetable!$B$9</f>
        <v>Sutton &amp; District</v>
      </c>
      <c r="C587" s="24" t="str">
        <f>Timetable!$A$9</f>
        <v>S</v>
      </c>
      <c r="D587" s="23">
        <f>H580</f>
        <v>143</v>
      </c>
      <c r="E587" s="24"/>
      <c r="F587" s="24"/>
      <c r="G587" s="24"/>
      <c r="H587" s="24"/>
      <c r="I587" s="24"/>
      <c r="J587" s="24"/>
      <c r="K587" s="216"/>
      <c r="L587" s="216"/>
      <c r="M587" s="174"/>
      <c r="N587" s="174"/>
      <c r="O587" s="174"/>
    </row>
    <row r="588" spans="1:40" x14ac:dyDescent="0.3">
      <c r="A588" s="24"/>
      <c r="B588" s="24" t="str">
        <f>Timetable!$B$10</f>
        <v>Hercules Wimbledon</v>
      </c>
      <c r="C588" s="24" t="str">
        <f>Timetable!$A$10</f>
        <v>H</v>
      </c>
      <c r="D588" s="23">
        <f>I580</f>
        <v>227</v>
      </c>
      <c r="E588" s="24"/>
      <c r="F588" s="24"/>
      <c r="G588" s="24"/>
      <c r="H588" s="24"/>
      <c r="I588" s="24"/>
      <c r="J588" s="24"/>
      <c r="K588" s="216"/>
      <c r="L588" s="216"/>
      <c r="M588" s="174"/>
      <c r="N588" s="174"/>
      <c r="O588" s="174"/>
    </row>
    <row r="589" spans="1:40" x14ac:dyDescent="0.3">
      <c r="A589" s="24"/>
      <c r="B589" s="24" t="str">
        <f>Timetable!$B$11</f>
        <v>Dorking &amp; Mole Valley</v>
      </c>
      <c r="C589" s="24" t="str">
        <f>Timetable!$A$11</f>
        <v>D</v>
      </c>
      <c r="D589" s="23">
        <f>J580</f>
        <v>0</v>
      </c>
      <c r="E589" s="24"/>
      <c r="F589" s="24"/>
      <c r="G589" s="24"/>
      <c r="H589" s="24"/>
      <c r="I589" s="24"/>
      <c r="J589" s="24"/>
      <c r="K589" s="216"/>
      <c r="L589" s="216"/>
      <c r="M589" s="174"/>
      <c r="N589" s="174"/>
      <c r="O589" s="174"/>
    </row>
    <row r="590" spans="1:40" x14ac:dyDescent="0.3">
      <c r="B590" s="24"/>
      <c r="C590" s="24"/>
      <c r="D590" s="185"/>
      <c r="K590" s="213"/>
      <c r="L590" s="213"/>
      <c r="M590" s="174"/>
      <c r="N590" s="174"/>
      <c r="O590" s="174"/>
      <c r="S590" s="174" t="s">
        <v>200</v>
      </c>
    </row>
    <row r="591" spans="1:40" s="177" customFormat="1" ht="15" thickBot="1" x14ac:dyDescent="0.35">
      <c r="B591" s="177" t="s">
        <v>1</v>
      </c>
      <c r="K591" s="213"/>
      <c r="L591" s="213"/>
      <c r="M591" s="176"/>
      <c r="N591" s="176"/>
      <c r="O591" s="176"/>
      <c r="P591" s="176"/>
      <c r="Q591" s="176"/>
      <c r="R591" s="176"/>
      <c r="S591" s="174"/>
      <c r="T591" s="174"/>
      <c r="U591" s="174"/>
      <c r="V591" s="174"/>
      <c r="W591" s="174"/>
      <c r="X591" s="174"/>
      <c r="Y591" s="174"/>
      <c r="Z591"/>
      <c r="AA591"/>
      <c r="AB591"/>
      <c r="AC591"/>
      <c r="AD591"/>
      <c r="AE591"/>
      <c r="AF591"/>
      <c r="AG591"/>
      <c r="AH591"/>
      <c r="AI591"/>
      <c r="AJ591"/>
      <c r="AK591"/>
      <c r="AL591"/>
      <c r="AM591"/>
      <c r="AN591"/>
    </row>
    <row r="592" spans="1:40" s="177" customFormat="1" x14ac:dyDescent="0.3">
      <c r="B592" s="177" t="s">
        <v>75</v>
      </c>
      <c r="K592" s="213"/>
      <c r="L592" s="213"/>
      <c r="M592" s="176"/>
      <c r="N592" s="176"/>
      <c r="O592" s="176"/>
      <c r="P592" s="176"/>
      <c r="Q592" s="176"/>
      <c r="R592" s="174"/>
      <c r="S592" s="217" t="str">
        <f>R2</f>
        <v>Epsom &amp; Ewell</v>
      </c>
      <c r="T592" s="218"/>
      <c r="U592" s="218"/>
      <c r="V592" s="217" t="str">
        <f>R3</f>
        <v>Herne Hill Harriers</v>
      </c>
      <c r="W592" s="218"/>
      <c r="X592" s="219"/>
      <c r="Y592" s="146" t="str">
        <f>R4</f>
        <v>Guildford &amp; Godalming</v>
      </c>
      <c r="Z592" s="146"/>
      <c r="AA592" s="146"/>
      <c r="AB592" s="147" t="str">
        <f>R5</f>
        <v>Sutton &amp; District</v>
      </c>
      <c r="AC592" s="148"/>
      <c r="AD592" s="149"/>
      <c r="AE592" s="146" t="str">
        <f>R6</f>
        <v>Hercules Wimbledon</v>
      </c>
      <c r="AF592" s="146"/>
      <c r="AG592" s="146"/>
      <c r="AH592" s="147" t="str">
        <f>R7</f>
        <v>Dorking &amp; Mole Valley</v>
      </c>
      <c r="AI592" s="81"/>
      <c r="AJ592" s="138"/>
      <c r="AK592" s="147">
        <f>R8</f>
        <v>0</v>
      </c>
      <c r="AL592" s="81"/>
      <c r="AM592" s="138"/>
      <c r="AN592"/>
    </row>
    <row r="593" spans="2:40" s="177" customFormat="1" ht="15" thickBot="1" x14ac:dyDescent="0.35">
      <c r="B593" s="178" t="s">
        <v>76</v>
      </c>
      <c r="K593" s="213"/>
      <c r="L593" s="213"/>
      <c r="M593" s="176"/>
      <c r="N593" s="176"/>
      <c r="O593" s="176"/>
      <c r="P593" s="176"/>
      <c r="Q593" s="176"/>
      <c r="R593" s="174"/>
      <c r="S593" s="220" t="s">
        <v>8</v>
      </c>
      <c r="T593" s="221" t="s">
        <v>7</v>
      </c>
      <c r="U593" s="221" t="s">
        <v>112</v>
      </c>
      <c r="V593" s="220" t="s">
        <v>8</v>
      </c>
      <c r="W593" s="221" t="s">
        <v>7</v>
      </c>
      <c r="X593" s="222" t="s">
        <v>112</v>
      </c>
      <c r="Y593" s="141" t="s">
        <v>8</v>
      </c>
      <c r="Z593" s="141" t="s">
        <v>7</v>
      </c>
      <c r="AA593" s="141" t="s">
        <v>112</v>
      </c>
      <c r="AB593" s="142" t="s">
        <v>8</v>
      </c>
      <c r="AC593" s="143" t="s">
        <v>7</v>
      </c>
      <c r="AD593" s="144" t="s">
        <v>112</v>
      </c>
      <c r="AE593" s="141" t="s">
        <v>8</v>
      </c>
      <c r="AF593" s="141" t="s">
        <v>7</v>
      </c>
      <c r="AG593" s="141" t="s">
        <v>112</v>
      </c>
      <c r="AH593" s="142" t="s">
        <v>8</v>
      </c>
      <c r="AI593" s="143" t="s">
        <v>7</v>
      </c>
      <c r="AJ593" s="144" t="s">
        <v>112</v>
      </c>
      <c r="AK593" s="142" t="s">
        <v>8</v>
      </c>
      <c r="AL593" s="143" t="s">
        <v>7</v>
      </c>
      <c r="AM593" s="144" t="s">
        <v>112</v>
      </c>
      <c r="AN593"/>
    </row>
    <row r="594" spans="2:40" s="177" customFormat="1" ht="15.6" thickBot="1" x14ac:dyDescent="0.35">
      <c r="B594" s="179" t="s">
        <v>226</v>
      </c>
      <c r="K594" s="213"/>
      <c r="L594" s="213"/>
      <c r="M594" s="176"/>
      <c r="N594" s="176"/>
      <c r="O594" s="176"/>
      <c r="P594" s="176"/>
      <c r="Q594" s="176"/>
      <c r="R594" s="174"/>
      <c r="S594" s="174"/>
      <c r="T594" s="174"/>
      <c r="U594" s="174"/>
      <c r="V594" s="223"/>
      <c r="W594" s="174"/>
      <c r="X594" s="224"/>
      <c r="Y594" s="381"/>
      <c r="Z594" s="381"/>
      <c r="AA594" s="381"/>
      <c r="AB594" s="41"/>
      <c r="AC594"/>
      <c r="AD594" s="139"/>
      <c r="AE594" s="137"/>
      <c r="AF594" s="137"/>
      <c r="AG594" s="137"/>
      <c r="AH594" s="41"/>
      <c r="AI594"/>
      <c r="AJ594" s="139"/>
      <c r="AK594" s="41"/>
      <c r="AL594"/>
      <c r="AM594" s="139"/>
      <c r="AN594"/>
    </row>
    <row r="595" spans="2:40" s="177" customFormat="1" x14ac:dyDescent="0.3">
      <c r="B595" s="177" t="s">
        <v>227</v>
      </c>
      <c r="K595" s="213"/>
      <c r="L595" s="213"/>
      <c r="M595" s="176"/>
      <c r="N595" s="176"/>
      <c r="O595" s="176"/>
      <c r="P595" s="176"/>
      <c r="Q595" s="176"/>
      <c r="R595" s="225" t="s">
        <v>14</v>
      </c>
      <c r="S595" s="160" t="s">
        <v>497</v>
      </c>
      <c r="T595" s="160" t="s">
        <v>383</v>
      </c>
      <c r="U595" s="160" t="s">
        <v>384</v>
      </c>
      <c r="V595" s="368" t="s">
        <v>452</v>
      </c>
      <c r="W595" s="368" t="s">
        <v>453</v>
      </c>
      <c r="X595" s="368" t="s">
        <v>454</v>
      </c>
      <c r="Y595" s="382" t="s">
        <v>467</v>
      </c>
      <c r="Z595" s="383" t="s">
        <v>468</v>
      </c>
      <c r="AA595" s="383" t="s">
        <v>469</v>
      </c>
      <c r="AB595" s="398" t="s">
        <v>502</v>
      </c>
      <c r="AC595" s="399" t="s">
        <v>503</v>
      </c>
      <c r="AD595" s="400"/>
      <c r="AE595" s="160" t="s">
        <v>419</v>
      </c>
      <c r="AF595" s="160" t="s">
        <v>420</v>
      </c>
      <c r="AG595" s="160"/>
      <c r="AH595" s="161"/>
      <c r="AI595" s="162"/>
      <c r="AJ595" s="163"/>
      <c r="AK595" s="161"/>
      <c r="AL595" s="162"/>
      <c r="AM595" s="163"/>
      <c r="AN595"/>
    </row>
    <row r="596" spans="2:40" s="177" customFormat="1" ht="15" thickBot="1" x14ac:dyDescent="0.35">
      <c r="B596" s="177" t="s">
        <v>127</v>
      </c>
      <c r="K596" s="213"/>
      <c r="L596" s="213"/>
      <c r="M596" s="174"/>
      <c r="N596" s="174"/>
      <c r="O596" s="174"/>
      <c r="P596" s="176"/>
      <c r="Q596" s="176"/>
      <c r="R596" s="227" t="s">
        <v>16</v>
      </c>
      <c r="S596" s="160" t="s">
        <v>498</v>
      </c>
      <c r="T596" s="160" t="s">
        <v>386</v>
      </c>
      <c r="U596" s="160" t="s">
        <v>387</v>
      </c>
      <c r="V596" s="367"/>
      <c r="W596" s="367" t="s">
        <v>455</v>
      </c>
      <c r="X596" s="371"/>
      <c r="Y596" s="384" t="s">
        <v>470</v>
      </c>
      <c r="Z596" s="374" t="s">
        <v>471</v>
      </c>
      <c r="AA596" s="385"/>
      <c r="AB596" s="398" t="s">
        <v>504</v>
      </c>
      <c r="AC596" s="399" t="s">
        <v>505</v>
      </c>
      <c r="AD596" s="400"/>
      <c r="AE596" s="160" t="s">
        <v>421</v>
      </c>
      <c r="AF596" s="160" t="s">
        <v>422</v>
      </c>
      <c r="AG596" s="160"/>
      <c r="AH596" s="161"/>
      <c r="AI596" s="162"/>
      <c r="AJ596" s="163"/>
      <c r="AK596" s="161"/>
      <c r="AL596" s="162"/>
      <c r="AM596" s="163"/>
      <c r="AN596"/>
    </row>
    <row r="597" spans="2:40" s="177" customFormat="1" x14ac:dyDescent="0.3">
      <c r="K597" s="213"/>
      <c r="L597" s="213"/>
      <c r="M597" s="174"/>
      <c r="N597" s="174"/>
      <c r="O597" s="174"/>
      <c r="P597" s="176"/>
      <c r="Q597" s="176"/>
      <c r="R597" s="228" t="s">
        <v>113</v>
      </c>
      <c r="S597" s="160"/>
      <c r="T597" s="160"/>
      <c r="U597" s="160" t="s">
        <v>388</v>
      </c>
      <c r="V597" s="369"/>
      <c r="W597" s="369"/>
      <c r="X597" s="371" t="s">
        <v>454</v>
      </c>
      <c r="Y597" s="386"/>
      <c r="Z597" s="387"/>
      <c r="AA597" s="385"/>
      <c r="AB597" s="398"/>
      <c r="AC597" s="399"/>
      <c r="AD597" s="400"/>
      <c r="AE597" s="160"/>
      <c r="AF597" s="160"/>
      <c r="AG597" s="160"/>
      <c r="AH597" s="161"/>
      <c r="AI597" s="162"/>
      <c r="AJ597" s="163"/>
      <c r="AK597" s="161"/>
      <c r="AL597" s="162"/>
      <c r="AM597" s="163"/>
      <c r="AN597"/>
    </row>
    <row r="598" spans="2:40" s="177" customFormat="1" ht="15" thickBot="1" x14ac:dyDescent="0.35">
      <c r="K598" s="213"/>
      <c r="L598" s="213"/>
      <c r="M598" s="174"/>
      <c r="N598" s="174"/>
      <c r="O598" s="174"/>
      <c r="P598" s="176"/>
      <c r="Q598" s="176"/>
      <c r="R598" s="227" t="s">
        <v>16</v>
      </c>
      <c r="S598" s="160"/>
      <c r="T598" s="160"/>
      <c r="U598" s="160"/>
      <c r="V598" s="370"/>
      <c r="W598" s="370"/>
      <c r="X598" s="371"/>
      <c r="Y598" s="388"/>
      <c r="Z598" s="389"/>
      <c r="AA598" s="385"/>
      <c r="AB598" s="398"/>
      <c r="AC598" s="399"/>
      <c r="AD598" s="400"/>
      <c r="AE598" s="160"/>
      <c r="AF598" s="160"/>
      <c r="AG598" s="160"/>
      <c r="AH598" s="161"/>
      <c r="AI598" s="162"/>
      <c r="AJ598" s="163"/>
      <c r="AK598" s="161"/>
      <c r="AL598" s="162"/>
      <c r="AM598" s="163"/>
      <c r="AN598"/>
    </row>
    <row r="599" spans="2:40" s="177" customFormat="1" x14ac:dyDescent="0.3">
      <c r="K599" s="213"/>
      <c r="L599" s="213"/>
      <c r="M599" s="174"/>
      <c r="N599" s="174"/>
      <c r="O599" s="174"/>
      <c r="P599" s="176"/>
      <c r="Q599" s="176"/>
      <c r="R599" s="228" t="s">
        <v>9</v>
      </c>
      <c r="S599" s="160" t="s">
        <v>389</v>
      </c>
      <c r="T599" s="160" t="s">
        <v>383</v>
      </c>
      <c r="U599" s="160" t="s">
        <v>390</v>
      </c>
      <c r="V599" s="366" t="s">
        <v>456</v>
      </c>
      <c r="W599" s="366" t="s">
        <v>457</v>
      </c>
      <c r="X599" s="366" t="s">
        <v>458</v>
      </c>
      <c r="Y599" s="390" t="s">
        <v>470</v>
      </c>
      <c r="Z599" s="390" t="s">
        <v>472</v>
      </c>
      <c r="AA599" s="390" t="s">
        <v>473</v>
      </c>
      <c r="AB599" s="398" t="s">
        <v>506</v>
      </c>
      <c r="AC599" s="399" t="s">
        <v>507</v>
      </c>
      <c r="AD599" s="400"/>
      <c r="AE599" s="160" t="s">
        <v>423</v>
      </c>
      <c r="AF599" s="160" t="s">
        <v>424</v>
      </c>
      <c r="AG599" s="160" t="s">
        <v>425</v>
      </c>
      <c r="AH599" s="161"/>
      <c r="AI599" s="162"/>
      <c r="AJ599" s="163"/>
      <c r="AK599" s="161"/>
      <c r="AL599" s="162"/>
      <c r="AM599" s="163"/>
      <c r="AN599"/>
    </row>
    <row r="600" spans="2:40" s="177" customFormat="1" ht="15" thickBot="1" x14ac:dyDescent="0.35">
      <c r="K600" s="213"/>
      <c r="L600" s="213"/>
      <c r="M600" s="174"/>
      <c r="N600" s="174"/>
      <c r="O600" s="174"/>
      <c r="P600" s="176"/>
      <c r="Q600" s="176"/>
      <c r="R600" s="227" t="s">
        <v>16</v>
      </c>
      <c r="S600" s="160" t="s">
        <v>391</v>
      </c>
      <c r="T600" s="160" t="s">
        <v>392</v>
      </c>
      <c r="U600" s="160" t="s">
        <v>387</v>
      </c>
      <c r="V600" s="367" t="s">
        <v>459</v>
      </c>
      <c r="W600" s="367" t="s">
        <v>460</v>
      </c>
      <c r="X600" s="367" t="s">
        <v>632</v>
      </c>
      <c r="Y600" s="384" t="s">
        <v>474</v>
      </c>
      <c r="Z600" s="390" t="s">
        <v>471</v>
      </c>
      <c r="AA600" s="384"/>
      <c r="AB600" s="398" t="s">
        <v>508</v>
      </c>
      <c r="AC600" s="399" t="s">
        <v>509</v>
      </c>
      <c r="AD600" s="400"/>
      <c r="AE600" s="160"/>
      <c r="AF600" s="160" t="s">
        <v>422</v>
      </c>
      <c r="AG600" s="160" t="s">
        <v>427</v>
      </c>
      <c r="AH600" s="161"/>
      <c r="AI600" s="162"/>
      <c r="AJ600" s="163"/>
      <c r="AK600" s="161"/>
      <c r="AL600" s="162"/>
      <c r="AM600" s="163"/>
      <c r="AN600"/>
    </row>
    <row r="601" spans="2:40" s="177" customFormat="1" x14ac:dyDescent="0.3">
      <c r="K601" s="213"/>
      <c r="L601" s="213"/>
      <c r="M601" s="174"/>
      <c r="N601" s="174"/>
      <c r="O601" s="174"/>
      <c r="P601" s="176"/>
      <c r="Q601" s="176"/>
      <c r="R601" s="228" t="s">
        <v>11</v>
      </c>
      <c r="S601" s="160" t="s">
        <v>499</v>
      </c>
      <c r="T601" s="160" t="s">
        <v>392</v>
      </c>
      <c r="U601" s="160" t="s">
        <v>388</v>
      </c>
      <c r="V601" s="366" t="s">
        <v>456</v>
      </c>
      <c r="W601" s="366" t="s">
        <v>461</v>
      </c>
      <c r="X601" s="366" t="s">
        <v>458</v>
      </c>
      <c r="Y601" s="390" t="s">
        <v>467</v>
      </c>
      <c r="Z601" s="390" t="s">
        <v>475</v>
      </c>
      <c r="AA601" s="390" t="s">
        <v>476</v>
      </c>
      <c r="AB601" s="398" t="s">
        <v>510</v>
      </c>
      <c r="AC601" s="399" t="s">
        <v>511</v>
      </c>
      <c r="AD601" s="400" t="s">
        <v>512</v>
      </c>
      <c r="AE601" s="160" t="s">
        <v>428</v>
      </c>
      <c r="AF601" s="160" t="s">
        <v>429</v>
      </c>
      <c r="AG601" s="160" t="s">
        <v>425</v>
      </c>
      <c r="AH601" s="161"/>
      <c r="AI601" s="162"/>
      <c r="AJ601" s="163"/>
      <c r="AK601" s="161"/>
      <c r="AL601" s="162"/>
      <c r="AM601" s="163"/>
      <c r="AN601"/>
    </row>
    <row r="602" spans="2:40" s="177" customFormat="1" x14ac:dyDescent="0.3">
      <c r="K602" s="213"/>
      <c r="L602" s="213"/>
      <c r="M602" s="176"/>
      <c r="N602" s="176"/>
      <c r="O602" s="176"/>
      <c r="P602" s="176"/>
      <c r="Q602" s="176"/>
      <c r="R602" s="354" t="s">
        <v>16</v>
      </c>
      <c r="S602" s="160" t="s">
        <v>498</v>
      </c>
      <c r="T602" s="160" t="s">
        <v>393</v>
      </c>
      <c r="U602" s="160" t="s">
        <v>390</v>
      </c>
      <c r="V602" s="367" t="s">
        <v>459</v>
      </c>
      <c r="W602" s="367" t="s">
        <v>460</v>
      </c>
      <c r="X602" s="367" t="s">
        <v>632</v>
      </c>
      <c r="Y602" s="384" t="s">
        <v>474</v>
      </c>
      <c r="Z602" s="390" t="s">
        <v>472</v>
      </c>
      <c r="AA602" s="384" t="s">
        <v>477</v>
      </c>
      <c r="AB602" s="398" t="s">
        <v>506</v>
      </c>
      <c r="AC602" s="399" t="s">
        <v>513</v>
      </c>
      <c r="AD602" s="400" t="s">
        <v>514</v>
      </c>
      <c r="AE602" s="160" t="s">
        <v>430</v>
      </c>
      <c r="AF602" s="160" t="s">
        <v>426</v>
      </c>
      <c r="AG602" s="160" t="s">
        <v>427</v>
      </c>
      <c r="AH602" s="161"/>
      <c r="AI602" s="162"/>
      <c r="AJ602" s="163"/>
      <c r="AK602" s="161"/>
      <c r="AL602" s="162"/>
      <c r="AM602" s="163"/>
      <c r="AN602"/>
    </row>
    <row r="603" spans="2:40" s="177" customFormat="1" x14ac:dyDescent="0.3">
      <c r="K603" s="213"/>
      <c r="L603" s="213"/>
      <c r="M603" s="176"/>
      <c r="N603" s="176"/>
      <c r="O603" s="176"/>
      <c r="P603" s="176"/>
      <c r="Q603" s="176"/>
      <c r="R603" s="228" t="s">
        <v>10</v>
      </c>
      <c r="S603" s="160" t="s">
        <v>382</v>
      </c>
      <c r="T603" s="160" t="s">
        <v>394</v>
      </c>
      <c r="U603" s="160" t="s">
        <v>395</v>
      </c>
      <c r="V603" s="366" t="s">
        <v>462</v>
      </c>
      <c r="W603" s="366" t="s">
        <v>463</v>
      </c>
      <c r="X603" s="366" t="s">
        <v>633</v>
      </c>
      <c r="Y603" s="390" t="s">
        <v>627</v>
      </c>
      <c r="Z603" s="391" t="s">
        <v>478</v>
      </c>
      <c r="AA603" s="390"/>
      <c r="AB603" s="398" t="s">
        <v>515</v>
      </c>
      <c r="AC603" s="399" t="s">
        <v>516</v>
      </c>
      <c r="AD603" s="400" t="s">
        <v>208</v>
      </c>
      <c r="AE603" s="160" t="s">
        <v>433</v>
      </c>
      <c r="AF603" s="160" t="s">
        <v>431</v>
      </c>
      <c r="AG603" s="160" t="s">
        <v>432</v>
      </c>
      <c r="AH603" s="161"/>
      <c r="AI603" s="162"/>
      <c r="AJ603" s="163"/>
      <c r="AK603" s="161"/>
      <c r="AL603" s="162"/>
      <c r="AM603" s="163"/>
      <c r="AN603"/>
    </row>
    <row r="604" spans="2:40" s="177" customFormat="1" ht="15" thickBot="1" x14ac:dyDescent="0.35">
      <c r="K604" s="213"/>
      <c r="L604" s="213"/>
      <c r="M604" s="176"/>
      <c r="N604" s="176"/>
      <c r="O604" s="176"/>
      <c r="P604" s="176"/>
      <c r="Q604" s="176"/>
      <c r="R604" s="227" t="s">
        <v>16</v>
      </c>
      <c r="S604" s="160" t="s">
        <v>499</v>
      </c>
      <c r="T604" s="160" t="s">
        <v>386</v>
      </c>
      <c r="U604" s="160" t="s">
        <v>396</v>
      </c>
      <c r="V604" s="367"/>
      <c r="W604" s="367" t="s">
        <v>464</v>
      </c>
      <c r="X604" s="367"/>
      <c r="Y604" s="384" t="s">
        <v>479</v>
      </c>
      <c r="Z604" s="384" t="s">
        <v>480</v>
      </c>
      <c r="AA604" s="384"/>
      <c r="AB604" s="398" t="s">
        <v>517</v>
      </c>
      <c r="AC604" s="399" t="s">
        <v>518</v>
      </c>
      <c r="AD604" s="400" t="s">
        <v>208</v>
      </c>
      <c r="AE604" s="160" t="s">
        <v>625</v>
      </c>
      <c r="AF604" s="160" t="s">
        <v>434</v>
      </c>
      <c r="AG604" s="160" t="s">
        <v>435</v>
      </c>
      <c r="AH604" s="161"/>
      <c r="AI604" s="162"/>
      <c r="AJ604" s="163"/>
      <c r="AK604" s="161"/>
      <c r="AL604" s="162"/>
      <c r="AM604" s="163"/>
      <c r="AN604"/>
    </row>
    <row r="605" spans="2:40" s="177" customFormat="1" x14ac:dyDescent="0.3">
      <c r="K605" s="213"/>
      <c r="L605" s="213"/>
      <c r="M605" s="176"/>
      <c r="N605" s="176"/>
      <c r="O605" s="176"/>
      <c r="P605" s="176"/>
      <c r="Q605" s="176"/>
      <c r="R605" s="228" t="s">
        <v>12</v>
      </c>
      <c r="S605" s="160" t="s">
        <v>500</v>
      </c>
      <c r="T605" s="160" t="s">
        <v>398</v>
      </c>
      <c r="U605" s="160" t="s">
        <v>399</v>
      </c>
      <c r="V605" s="366"/>
      <c r="W605" s="366" t="s">
        <v>465</v>
      </c>
      <c r="X605" s="366" t="s">
        <v>633</v>
      </c>
      <c r="Y605" s="390" t="s">
        <v>481</v>
      </c>
      <c r="Z605" s="390" t="s">
        <v>482</v>
      </c>
      <c r="AA605" s="390"/>
      <c r="AB605" s="398" t="s">
        <v>519</v>
      </c>
      <c r="AC605" s="399"/>
      <c r="AD605" s="400"/>
      <c r="AE605" s="160" t="s">
        <v>436</v>
      </c>
      <c r="AF605" s="160" t="s">
        <v>437</v>
      </c>
      <c r="AG605" s="160" t="s">
        <v>438</v>
      </c>
      <c r="AH605" s="161"/>
      <c r="AI605" s="162"/>
      <c r="AJ605" s="163"/>
      <c r="AK605" s="161"/>
      <c r="AL605" s="162"/>
      <c r="AM605" s="163"/>
      <c r="AN605"/>
    </row>
    <row r="606" spans="2:40" s="177" customFormat="1" ht="15" thickBot="1" x14ac:dyDescent="0.35">
      <c r="K606" s="213"/>
      <c r="L606" s="213"/>
      <c r="M606" s="176"/>
      <c r="N606" s="176"/>
      <c r="O606" s="176"/>
      <c r="P606" s="176"/>
      <c r="Q606" s="176"/>
      <c r="R606" s="227" t="s">
        <v>16</v>
      </c>
      <c r="S606" s="160" t="s">
        <v>400</v>
      </c>
      <c r="T606" s="160"/>
      <c r="U606" s="160" t="s">
        <v>401</v>
      </c>
      <c r="V606" s="367"/>
      <c r="W606" s="367" t="s">
        <v>620</v>
      </c>
      <c r="X606" s="367"/>
      <c r="Y606" s="390" t="s">
        <v>483</v>
      </c>
      <c r="Z606" s="384" t="s">
        <v>484</v>
      </c>
      <c r="AA606" s="384"/>
      <c r="AB606" s="398"/>
      <c r="AC606" s="399"/>
      <c r="AD606" s="400"/>
      <c r="AE606" s="160" t="s">
        <v>439</v>
      </c>
      <c r="AF606" s="160" t="s">
        <v>440</v>
      </c>
      <c r="AG606" s="160"/>
      <c r="AH606" s="161"/>
      <c r="AI606" s="162"/>
      <c r="AJ606" s="163"/>
      <c r="AK606" s="161"/>
      <c r="AL606" s="162"/>
      <c r="AM606" s="163"/>
      <c r="AN606"/>
    </row>
    <row r="607" spans="2:40" s="177" customFormat="1" x14ac:dyDescent="0.3">
      <c r="K607" s="213"/>
      <c r="L607" s="213"/>
      <c r="M607" s="176"/>
      <c r="N607" s="176"/>
      <c r="O607" s="176"/>
      <c r="P607" s="176"/>
      <c r="Q607" s="176"/>
      <c r="R607" s="228" t="s">
        <v>114</v>
      </c>
      <c r="S607" s="160"/>
      <c r="T607" s="160" t="s">
        <v>402</v>
      </c>
      <c r="U607" s="160" t="s">
        <v>388</v>
      </c>
      <c r="V607" s="369"/>
      <c r="W607" s="366" t="s">
        <v>463</v>
      </c>
      <c r="X607" s="366"/>
      <c r="Y607" s="387"/>
      <c r="Z607" s="390" t="s">
        <v>468</v>
      </c>
      <c r="AA607" s="390" t="s">
        <v>477</v>
      </c>
      <c r="AB607" s="398"/>
      <c r="AC607" s="399" t="s">
        <v>518</v>
      </c>
      <c r="AD607" s="400" t="s">
        <v>512</v>
      </c>
      <c r="AE607" s="160"/>
      <c r="AF607" s="160" t="s">
        <v>429</v>
      </c>
      <c r="AG607" s="160" t="s">
        <v>626</v>
      </c>
      <c r="AH607" s="161"/>
      <c r="AI607" s="162"/>
      <c r="AJ607" s="163"/>
      <c r="AK607" s="161"/>
      <c r="AL607" s="162"/>
      <c r="AM607" s="163"/>
      <c r="AN607"/>
    </row>
    <row r="608" spans="2:40" s="177" customFormat="1" ht="15" thickBot="1" x14ac:dyDescent="0.35">
      <c r="K608" s="213"/>
      <c r="L608" s="213"/>
      <c r="M608" s="176"/>
      <c r="N608" s="176"/>
      <c r="O608" s="176"/>
      <c r="P608" s="176"/>
      <c r="Q608" s="176"/>
      <c r="R608" s="227" t="s">
        <v>16</v>
      </c>
      <c r="S608" s="160"/>
      <c r="T608" s="160" t="s">
        <v>392</v>
      </c>
      <c r="U608" s="160" t="s">
        <v>390</v>
      </c>
      <c r="V608" s="372"/>
      <c r="W608" s="367" t="s">
        <v>631</v>
      </c>
      <c r="X608" s="367"/>
      <c r="Y608" s="392"/>
      <c r="Z608" s="384" t="s">
        <v>485</v>
      </c>
      <c r="AA608" s="384" t="s">
        <v>486</v>
      </c>
      <c r="AB608" s="398"/>
      <c r="AC608" s="399"/>
      <c r="AD608" s="400"/>
      <c r="AE608" s="160"/>
      <c r="AF608" s="160" t="s">
        <v>434</v>
      </c>
      <c r="AG608" s="160"/>
      <c r="AH608" s="161"/>
      <c r="AI608" s="162"/>
      <c r="AJ608" s="163"/>
      <c r="AK608" s="161"/>
      <c r="AL608" s="162"/>
      <c r="AM608" s="163"/>
      <c r="AN608"/>
    </row>
    <row r="609" spans="1:40" s="177" customFormat="1" ht="91.8" x14ac:dyDescent="0.3">
      <c r="K609" s="213"/>
      <c r="L609" s="213"/>
      <c r="M609" s="176"/>
      <c r="N609" s="176"/>
      <c r="O609" s="176"/>
      <c r="P609" s="176"/>
      <c r="Q609" s="176"/>
      <c r="R609" s="229" t="s">
        <v>115</v>
      </c>
      <c r="S609" s="160" t="s">
        <v>403</v>
      </c>
      <c r="T609" s="160" t="s">
        <v>403</v>
      </c>
      <c r="U609" s="160" t="s">
        <v>403</v>
      </c>
      <c r="V609" s="361"/>
      <c r="W609" s="361"/>
      <c r="X609" s="362"/>
      <c r="Y609" s="393" t="s">
        <v>501</v>
      </c>
      <c r="Z609" s="393" t="s">
        <v>487</v>
      </c>
      <c r="AA609" s="394" t="s">
        <v>486</v>
      </c>
      <c r="AB609" s="398" t="s">
        <v>520</v>
      </c>
      <c r="AC609" s="399" t="s">
        <v>629</v>
      </c>
      <c r="AD609" s="400" t="s">
        <v>521</v>
      </c>
      <c r="AE609" s="160" t="s">
        <v>442</v>
      </c>
      <c r="AF609" s="160" t="s">
        <v>443</v>
      </c>
      <c r="AG609" s="160" t="s">
        <v>444</v>
      </c>
      <c r="AH609" s="161" t="s">
        <v>231</v>
      </c>
      <c r="AI609" s="162" t="s">
        <v>232</v>
      </c>
      <c r="AJ609" s="163" t="s">
        <v>233</v>
      </c>
      <c r="AK609" s="161"/>
      <c r="AL609" s="162"/>
      <c r="AM609" s="163"/>
      <c r="AN609"/>
    </row>
    <row r="610" spans="1:40" s="177" customFormat="1" ht="96.6" thickBot="1" x14ac:dyDescent="0.35">
      <c r="K610" s="174"/>
      <c r="L610" s="174"/>
      <c r="M610" s="176"/>
      <c r="N610" s="176"/>
      <c r="O610" s="176"/>
      <c r="P610" s="176"/>
      <c r="Q610" s="176"/>
      <c r="R610" s="230" t="s">
        <v>116</v>
      </c>
      <c r="S610" s="160" t="s">
        <v>404</v>
      </c>
      <c r="T610" s="160" t="s">
        <v>404</v>
      </c>
      <c r="U610" s="160" t="s">
        <v>286</v>
      </c>
      <c r="V610" s="363"/>
      <c r="W610" s="364"/>
      <c r="X610" s="365" t="s">
        <v>447</v>
      </c>
      <c r="Y610" s="395" t="s">
        <v>628</v>
      </c>
      <c r="Z610" s="396" t="s">
        <v>488</v>
      </c>
      <c r="AA610" s="397" t="s">
        <v>447</v>
      </c>
      <c r="AB610" s="398"/>
      <c r="AC610" s="399" t="s">
        <v>630</v>
      </c>
      <c r="AD610" s="400" t="s">
        <v>447</v>
      </c>
      <c r="AE610" s="160" t="s">
        <v>445</v>
      </c>
      <c r="AF610" s="160" t="s">
        <v>446</v>
      </c>
      <c r="AG610" s="160" t="s">
        <v>447</v>
      </c>
      <c r="AH610" s="161" t="s">
        <v>234</v>
      </c>
      <c r="AI610" s="162" t="s">
        <v>235</v>
      </c>
      <c r="AJ610" s="163" t="s">
        <v>236</v>
      </c>
      <c r="AK610" s="161"/>
      <c r="AL610" s="162"/>
      <c r="AM610" s="163"/>
      <c r="AN610"/>
    </row>
    <row r="611" spans="1:40" s="177" customFormat="1" ht="18.600000000000001" thickBot="1" x14ac:dyDescent="0.35">
      <c r="K611" s="174"/>
      <c r="L611" s="174"/>
      <c r="M611" s="176"/>
      <c r="N611" s="176"/>
      <c r="O611" s="176"/>
      <c r="P611" s="176"/>
      <c r="Q611" s="176"/>
      <c r="R611" s="174"/>
      <c r="S611" s="226" t="s">
        <v>8</v>
      </c>
      <c r="T611" s="226" t="s">
        <v>7</v>
      </c>
      <c r="U611" s="226" t="s">
        <v>112</v>
      </c>
      <c r="V611" s="355" t="s">
        <v>8</v>
      </c>
      <c r="W611" s="355" t="s">
        <v>7</v>
      </c>
      <c r="X611" s="355" t="s">
        <v>112</v>
      </c>
      <c r="Y611" s="355" t="s">
        <v>8</v>
      </c>
      <c r="Z611" s="355" t="s">
        <v>7</v>
      </c>
      <c r="AA611" s="355" t="s">
        <v>112</v>
      </c>
      <c r="AB611" s="398"/>
      <c r="AC611" s="399"/>
      <c r="AD611" s="400"/>
      <c r="AE611" s="162" t="s">
        <v>8</v>
      </c>
      <c r="AF611" s="162" t="s">
        <v>7</v>
      </c>
      <c r="AG611" s="162" t="s">
        <v>112</v>
      </c>
      <c r="AH611" s="161"/>
      <c r="AI611" s="162"/>
      <c r="AJ611" s="163"/>
      <c r="AK611" s="161"/>
      <c r="AL611" s="162"/>
      <c r="AM611" s="163"/>
      <c r="AN611"/>
    </row>
    <row r="612" spans="1:40" s="177" customFormat="1" x14ac:dyDescent="0.3">
      <c r="A612" s="180"/>
      <c r="K612" s="174"/>
      <c r="L612" s="174"/>
      <c r="M612" s="176"/>
      <c r="N612" s="176"/>
      <c r="O612" s="176"/>
      <c r="P612" s="176"/>
      <c r="Q612" s="176"/>
      <c r="R612" s="225" t="s">
        <v>50</v>
      </c>
      <c r="S612" s="160" t="s">
        <v>405</v>
      </c>
      <c r="T612" s="160" t="s">
        <v>406</v>
      </c>
      <c r="U612" s="160" t="s">
        <v>395</v>
      </c>
      <c r="V612" s="356"/>
      <c r="W612" s="356" t="s">
        <v>466</v>
      </c>
      <c r="X612" s="356" t="s">
        <v>633</v>
      </c>
      <c r="Y612" s="373" t="s">
        <v>489</v>
      </c>
      <c r="Z612" s="373"/>
      <c r="AA612" s="373"/>
      <c r="AB612" s="398" t="s">
        <v>522</v>
      </c>
      <c r="AC612" s="399" t="s">
        <v>523</v>
      </c>
      <c r="AD612" s="400" t="s">
        <v>514</v>
      </c>
      <c r="AE612" s="160" t="s">
        <v>423</v>
      </c>
      <c r="AF612" s="160" t="s">
        <v>431</v>
      </c>
      <c r="AG612" s="160"/>
      <c r="AH612" s="161" t="s">
        <v>237</v>
      </c>
      <c r="AI612" s="162" t="s">
        <v>238</v>
      </c>
      <c r="AJ612" s="163" t="s">
        <v>239</v>
      </c>
      <c r="AK612" s="161"/>
      <c r="AL612" s="162"/>
      <c r="AM612" s="163"/>
      <c r="AN612"/>
    </row>
    <row r="613" spans="1:40" s="177" customFormat="1" ht="15" thickBot="1" x14ac:dyDescent="0.35">
      <c r="A613" s="180"/>
      <c r="K613" s="174"/>
      <c r="L613" s="174"/>
      <c r="M613" s="176"/>
      <c r="N613" s="176"/>
      <c r="O613" s="176"/>
      <c r="P613" s="176"/>
      <c r="Q613" s="176"/>
      <c r="R613" s="227" t="s">
        <v>16</v>
      </c>
      <c r="S613" s="160" t="s">
        <v>397</v>
      </c>
      <c r="T613" s="160" t="s">
        <v>407</v>
      </c>
      <c r="U613" s="160" t="s">
        <v>396</v>
      </c>
      <c r="V613" s="357"/>
      <c r="W613" s="357"/>
      <c r="X613" s="357"/>
      <c r="Y613" s="374"/>
      <c r="Z613" s="374"/>
      <c r="AA613" s="374"/>
      <c r="AB613" s="398" t="s">
        <v>508</v>
      </c>
      <c r="AC613" s="399" t="s">
        <v>509</v>
      </c>
      <c r="AD613" s="400"/>
      <c r="AE613" s="160"/>
      <c r="AF613" s="160" t="s">
        <v>440</v>
      </c>
      <c r="AG613" s="160"/>
      <c r="AH613" s="161" t="s">
        <v>240</v>
      </c>
      <c r="AI613" s="162" t="s">
        <v>241</v>
      </c>
      <c r="AJ613" s="163" t="s">
        <v>242</v>
      </c>
      <c r="AK613" s="161"/>
      <c r="AL613" s="162"/>
      <c r="AM613" s="163"/>
      <c r="AN613"/>
    </row>
    <row r="614" spans="1:40" s="177" customFormat="1" x14ac:dyDescent="0.3">
      <c r="A614" s="180"/>
      <c r="K614" s="174"/>
      <c r="L614" s="174"/>
      <c r="M614" s="176"/>
      <c r="N614" s="176"/>
      <c r="O614" s="176"/>
      <c r="P614" s="176"/>
      <c r="Q614" s="176"/>
      <c r="R614" s="228" t="s">
        <v>51</v>
      </c>
      <c r="S614" s="160" t="s">
        <v>408</v>
      </c>
      <c r="T614" s="160" t="s">
        <v>407</v>
      </c>
      <c r="U614" s="160" t="s">
        <v>395</v>
      </c>
      <c r="V614" s="356" t="s">
        <v>462</v>
      </c>
      <c r="W614" s="356" t="s">
        <v>466</v>
      </c>
      <c r="X614" s="356"/>
      <c r="Y614" s="373" t="s">
        <v>490</v>
      </c>
      <c r="Z614" s="373" t="s">
        <v>482</v>
      </c>
      <c r="AA614" s="373" t="s">
        <v>486</v>
      </c>
      <c r="AB614" s="398"/>
      <c r="AC614" s="399"/>
      <c r="AD614" s="400"/>
      <c r="AE614" s="160"/>
      <c r="AF614" s="160" t="s">
        <v>448</v>
      </c>
      <c r="AG614" s="160"/>
      <c r="AH614" s="161" t="s">
        <v>243</v>
      </c>
      <c r="AI614" s="162" t="s">
        <v>244</v>
      </c>
      <c r="AJ614" s="163" t="s">
        <v>245</v>
      </c>
      <c r="AK614" s="161"/>
      <c r="AL614" s="162"/>
      <c r="AM614" s="163"/>
      <c r="AN614"/>
    </row>
    <row r="615" spans="1:40" s="177" customFormat="1" ht="15" thickBot="1" x14ac:dyDescent="0.35">
      <c r="A615" s="180"/>
      <c r="K615" s="174"/>
      <c r="L615" s="174"/>
      <c r="M615" s="176"/>
      <c r="N615" s="176"/>
      <c r="O615" s="176"/>
      <c r="P615" s="176"/>
      <c r="Q615" s="176"/>
      <c r="R615" s="227" t="s">
        <v>16</v>
      </c>
      <c r="S615" s="160" t="s">
        <v>400</v>
      </c>
      <c r="T615" s="160" t="s">
        <v>409</v>
      </c>
      <c r="U615" s="160" t="s">
        <v>396</v>
      </c>
      <c r="V615" s="357"/>
      <c r="W615" s="357" t="s">
        <v>464</v>
      </c>
      <c r="X615" s="357"/>
      <c r="Y615" s="374"/>
      <c r="Z615" s="374"/>
      <c r="AA615" s="374" t="s">
        <v>477</v>
      </c>
      <c r="AB615" s="398"/>
      <c r="AC615" s="399"/>
      <c r="AD615" s="400"/>
      <c r="AE615" s="160"/>
      <c r="AF615" s="160" t="s">
        <v>431</v>
      </c>
      <c r="AG615" s="160"/>
      <c r="AH615" s="161" t="s">
        <v>246</v>
      </c>
      <c r="AI615" s="162" t="s">
        <v>247</v>
      </c>
      <c r="AJ615" s="163" t="s">
        <v>248</v>
      </c>
      <c r="AK615" s="161"/>
      <c r="AL615" s="162"/>
      <c r="AM615" s="163"/>
      <c r="AN615"/>
    </row>
    <row r="616" spans="1:40" s="177" customFormat="1" x14ac:dyDescent="0.3">
      <c r="A616" s="180"/>
      <c r="K616" s="174"/>
      <c r="L616" s="174"/>
      <c r="M616" s="176"/>
      <c r="N616" s="176"/>
      <c r="O616" s="176"/>
      <c r="P616" s="176"/>
      <c r="Q616" s="176"/>
      <c r="R616" s="228" t="s">
        <v>13</v>
      </c>
      <c r="S616" s="160" t="s">
        <v>410</v>
      </c>
      <c r="T616" s="160" t="s">
        <v>411</v>
      </c>
      <c r="U616" s="160" t="s">
        <v>412</v>
      </c>
      <c r="V616" s="356" t="s">
        <v>462</v>
      </c>
      <c r="W616" s="356"/>
      <c r="X616" s="356"/>
      <c r="Y616" s="373" t="s">
        <v>490</v>
      </c>
      <c r="Z616" s="373" t="s">
        <v>491</v>
      </c>
      <c r="AA616" s="373"/>
      <c r="AB616" s="398"/>
      <c r="AC616" s="399" t="s">
        <v>509</v>
      </c>
      <c r="AD616" s="400"/>
      <c r="AE616" s="160" t="s">
        <v>419</v>
      </c>
      <c r="AF616" s="160" t="s">
        <v>420</v>
      </c>
      <c r="AG616" s="160" t="s">
        <v>441</v>
      </c>
      <c r="AH616" s="161" t="s">
        <v>249</v>
      </c>
      <c r="AI616" s="162" t="s">
        <v>250</v>
      </c>
      <c r="AJ616" s="163" t="s">
        <v>251</v>
      </c>
      <c r="AK616" s="161"/>
      <c r="AL616" s="162"/>
      <c r="AM616" s="163"/>
      <c r="AN616"/>
    </row>
    <row r="617" spans="1:40" s="177" customFormat="1" ht="15" thickBot="1" x14ac:dyDescent="0.35">
      <c r="A617" s="180"/>
      <c r="K617" s="174"/>
      <c r="L617" s="174"/>
      <c r="M617" s="176"/>
      <c r="N617" s="176"/>
      <c r="O617" s="176"/>
      <c r="P617" s="176"/>
      <c r="Q617" s="176"/>
      <c r="R617" s="227" t="s">
        <v>16</v>
      </c>
      <c r="S617" s="160" t="s">
        <v>385</v>
      </c>
      <c r="T617" s="160" t="s">
        <v>394</v>
      </c>
      <c r="U617" s="160" t="s">
        <v>413</v>
      </c>
      <c r="V617" s="357"/>
      <c r="W617" s="357"/>
      <c r="X617" s="357"/>
      <c r="Y617" s="374" t="s">
        <v>492</v>
      </c>
      <c r="Z617" s="374" t="s">
        <v>468</v>
      </c>
      <c r="AA617" s="374"/>
      <c r="AB617" s="398"/>
      <c r="AC617" s="399"/>
      <c r="AD617" s="400"/>
      <c r="AE617" s="160" t="s">
        <v>430</v>
      </c>
      <c r="AF617" s="160" t="s">
        <v>449</v>
      </c>
      <c r="AG617" s="160"/>
      <c r="AH617" s="161" t="s">
        <v>252</v>
      </c>
      <c r="AI617" s="162" t="s">
        <v>253</v>
      </c>
      <c r="AJ617" s="163" t="s">
        <v>254</v>
      </c>
      <c r="AK617" s="161"/>
      <c r="AL617" s="162"/>
      <c r="AM617" s="163"/>
      <c r="AN617"/>
    </row>
    <row r="618" spans="1:40" s="177" customFormat="1" x14ac:dyDescent="0.3">
      <c r="A618" s="180"/>
      <c r="K618" s="174"/>
      <c r="L618" s="174"/>
      <c r="M618" s="176"/>
      <c r="N618" s="176"/>
      <c r="O618" s="176"/>
      <c r="P618" s="176"/>
      <c r="Q618" s="176"/>
      <c r="R618" s="228" t="s">
        <v>52</v>
      </c>
      <c r="S618" s="160" t="s">
        <v>410</v>
      </c>
      <c r="T618" s="160" t="s">
        <v>411</v>
      </c>
      <c r="U618" s="160" t="s">
        <v>384</v>
      </c>
      <c r="V618" s="356" t="s">
        <v>456</v>
      </c>
      <c r="W618" s="356" t="s">
        <v>461</v>
      </c>
      <c r="X618" s="356" t="s">
        <v>632</v>
      </c>
      <c r="Y618" s="373" t="s">
        <v>467</v>
      </c>
      <c r="Z618" s="373" t="s">
        <v>493</v>
      </c>
      <c r="AA618" s="373"/>
      <c r="AB618" s="398" t="s">
        <v>524</v>
      </c>
      <c r="AC618" s="399" t="s">
        <v>505</v>
      </c>
      <c r="AD618" s="400" t="s">
        <v>512</v>
      </c>
      <c r="AE618" s="160" t="s">
        <v>419</v>
      </c>
      <c r="AF618" s="160" t="s">
        <v>422</v>
      </c>
      <c r="AG618" s="160" t="s">
        <v>441</v>
      </c>
      <c r="AH618" s="161" t="s">
        <v>255</v>
      </c>
      <c r="AI618" s="162" t="s">
        <v>256</v>
      </c>
      <c r="AJ618" s="163" t="s">
        <v>257</v>
      </c>
      <c r="AK618" s="161"/>
      <c r="AL618" s="162"/>
      <c r="AM618" s="163"/>
      <c r="AN618"/>
    </row>
    <row r="619" spans="1:40" s="177" customFormat="1" ht="15" thickBot="1" x14ac:dyDescent="0.35">
      <c r="A619" s="180"/>
      <c r="K619" s="174"/>
      <c r="L619" s="174"/>
      <c r="M619" s="176"/>
      <c r="N619" s="176"/>
      <c r="O619" s="176"/>
      <c r="P619" s="176"/>
      <c r="Q619" s="176"/>
      <c r="R619" s="227" t="s">
        <v>16</v>
      </c>
      <c r="S619" s="160" t="s">
        <v>382</v>
      </c>
      <c r="T619" s="160" t="s">
        <v>398</v>
      </c>
      <c r="U619" s="160" t="s">
        <v>413</v>
      </c>
      <c r="V619" s="357" t="s">
        <v>452</v>
      </c>
      <c r="W619" s="357" t="s">
        <v>453</v>
      </c>
      <c r="X619" s="357"/>
      <c r="Y619" s="374" t="s">
        <v>494</v>
      </c>
      <c r="Z619" s="374" t="s">
        <v>478</v>
      </c>
      <c r="AA619" s="374"/>
      <c r="AB619" s="398" t="s">
        <v>525</v>
      </c>
      <c r="AC619" s="399" t="s">
        <v>526</v>
      </c>
      <c r="AD619" s="400"/>
      <c r="AE619" s="160" t="s">
        <v>436</v>
      </c>
      <c r="AF619" s="160" t="s">
        <v>450</v>
      </c>
      <c r="AG619" s="160" t="s">
        <v>624</v>
      </c>
      <c r="AH619" s="161" t="s">
        <v>258</v>
      </c>
      <c r="AI619" s="162" t="s">
        <v>259</v>
      </c>
      <c r="AJ619" s="163" t="s">
        <v>260</v>
      </c>
      <c r="AK619" s="161"/>
      <c r="AL619" s="162"/>
      <c r="AM619" s="163"/>
      <c r="AN619"/>
    </row>
    <row r="620" spans="1:40" s="177" customFormat="1" x14ac:dyDescent="0.3">
      <c r="A620" s="180"/>
      <c r="K620" s="174"/>
      <c r="L620" s="174"/>
      <c r="M620" s="176"/>
      <c r="N620" s="176"/>
      <c r="O620" s="176"/>
      <c r="P620" s="176"/>
      <c r="Q620" s="176"/>
      <c r="R620" s="228" t="s">
        <v>15</v>
      </c>
      <c r="S620" s="160" t="s">
        <v>414</v>
      </c>
      <c r="T620" s="160" t="s">
        <v>411</v>
      </c>
      <c r="U620" s="160" t="s">
        <v>384</v>
      </c>
      <c r="V620" s="356"/>
      <c r="W620" s="356" t="s">
        <v>620</v>
      </c>
      <c r="X620" s="356"/>
      <c r="Y620" s="373" t="s">
        <v>489</v>
      </c>
      <c r="Z620" s="373" t="s">
        <v>475</v>
      </c>
      <c r="AA620" s="373" t="s">
        <v>469</v>
      </c>
      <c r="AB620" s="398" t="s">
        <v>510</v>
      </c>
      <c r="AC620" s="399" t="s">
        <v>527</v>
      </c>
      <c r="AD620" s="400" t="s">
        <v>528</v>
      </c>
      <c r="AE620" s="160"/>
      <c r="AF620" s="160" t="s">
        <v>420</v>
      </c>
      <c r="AG620" s="160"/>
      <c r="AH620" s="161" t="s">
        <v>261</v>
      </c>
      <c r="AI620" s="162" t="s">
        <v>262</v>
      </c>
      <c r="AJ620" s="163" t="s">
        <v>263</v>
      </c>
      <c r="AK620" s="161"/>
      <c r="AL620" s="162"/>
      <c r="AM620" s="163"/>
      <c r="AN620"/>
    </row>
    <row r="621" spans="1:40" s="177" customFormat="1" ht="15" thickBot="1" x14ac:dyDescent="0.35">
      <c r="A621" s="180"/>
      <c r="K621" s="174"/>
      <c r="L621" s="174"/>
      <c r="M621" s="176"/>
      <c r="N621" s="176"/>
      <c r="O621" s="176"/>
      <c r="P621" s="176"/>
      <c r="Q621" s="176"/>
      <c r="R621" s="227" t="s">
        <v>16</v>
      </c>
      <c r="S621" s="160" t="s">
        <v>397</v>
      </c>
      <c r="T621" s="160" t="s">
        <v>393</v>
      </c>
      <c r="U621" s="160" t="s">
        <v>399</v>
      </c>
      <c r="V621" s="357"/>
      <c r="W621" s="357" t="s">
        <v>460</v>
      </c>
      <c r="X621" s="357"/>
      <c r="Y621" s="374" t="s">
        <v>495</v>
      </c>
      <c r="Z621" s="374" t="s">
        <v>496</v>
      </c>
      <c r="AA621" s="374" t="s">
        <v>476</v>
      </c>
      <c r="AB621" s="398" t="s">
        <v>508</v>
      </c>
      <c r="AC621" s="399" t="s">
        <v>529</v>
      </c>
      <c r="AD621" s="400"/>
      <c r="AE621" s="160"/>
      <c r="AF621" s="160"/>
      <c r="AG621" s="160"/>
      <c r="AH621" s="161" t="s">
        <v>264</v>
      </c>
      <c r="AI621" s="162" t="s">
        <v>265</v>
      </c>
      <c r="AJ621" s="163" t="s">
        <v>266</v>
      </c>
      <c r="AK621" s="161"/>
      <c r="AL621" s="162"/>
      <c r="AM621" s="163"/>
      <c r="AN621"/>
    </row>
    <row r="622" spans="1:40" s="177" customFormat="1" x14ac:dyDescent="0.3">
      <c r="A622" s="180"/>
      <c r="K622" s="174"/>
      <c r="L622" s="174"/>
      <c r="M622" s="176"/>
      <c r="N622" s="176"/>
      <c r="O622" s="176"/>
      <c r="P622" s="176"/>
      <c r="Q622" s="176"/>
      <c r="R622" s="228" t="s">
        <v>117</v>
      </c>
      <c r="S622" s="160"/>
      <c r="T622" s="160" t="s">
        <v>415</v>
      </c>
      <c r="U622" s="160" t="s">
        <v>399</v>
      </c>
      <c r="V622" s="358"/>
      <c r="W622" s="356" t="s">
        <v>466</v>
      </c>
      <c r="X622" s="356"/>
      <c r="Y622" s="375"/>
      <c r="Z622" s="373"/>
      <c r="AA622" s="373"/>
      <c r="AB622" s="398"/>
      <c r="AC622" s="399"/>
      <c r="AD622" s="400"/>
      <c r="AE622" s="160"/>
      <c r="AF622" s="160" t="s">
        <v>451</v>
      </c>
      <c r="AG622" s="160"/>
      <c r="AH622" s="161" t="s">
        <v>267</v>
      </c>
      <c r="AI622" s="162" t="s">
        <v>268</v>
      </c>
      <c r="AJ622" s="163" t="s">
        <v>269</v>
      </c>
      <c r="AK622" s="161"/>
      <c r="AL622" s="162"/>
      <c r="AM622" s="163"/>
      <c r="AN622"/>
    </row>
    <row r="623" spans="1:40" s="177" customFormat="1" ht="15" thickBot="1" x14ac:dyDescent="0.35">
      <c r="A623" s="180"/>
      <c r="K623" s="174"/>
      <c r="L623" s="174"/>
      <c r="M623" s="176"/>
      <c r="N623" s="176"/>
      <c r="O623" s="176"/>
      <c r="P623" s="176"/>
      <c r="Q623" s="176"/>
      <c r="R623" s="227" t="s">
        <v>16</v>
      </c>
      <c r="S623" s="160"/>
      <c r="T623" s="160" t="s">
        <v>416</v>
      </c>
      <c r="U623" s="160"/>
      <c r="V623" s="359"/>
      <c r="W623" s="357"/>
      <c r="X623" s="357"/>
      <c r="Y623" s="376"/>
      <c r="Z623" s="374"/>
      <c r="AA623" s="374"/>
      <c r="AB623" s="398"/>
      <c r="AC623" s="399"/>
      <c r="AD623" s="400"/>
      <c r="AE623" s="160"/>
      <c r="AF623" s="160" t="s">
        <v>449</v>
      </c>
      <c r="AG623" s="160"/>
      <c r="AH623" s="161" t="s">
        <v>270</v>
      </c>
      <c r="AI623" s="162" t="s">
        <v>271</v>
      </c>
      <c r="AJ623" s="163" t="s">
        <v>272</v>
      </c>
      <c r="AK623" s="161"/>
      <c r="AL623" s="162"/>
      <c r="AM623" s="163"/>
      <c r="AN623"/>
    </row>
    <row r="624" spans="1:40" s="177" customFormat="1" x14ac:dyDescent="0.3">
      <c r="A624" s="180"/>
      <c r="K624" s="174"/>
      <c r="L624" s="174"/>
      <c r="M624" s="176"/>
      <c r="N624" s="176"/>
      <c r="O624" s="176"/>
      <c r="P624" s="176"/>
      <c r="Q624" s="176"/>
      <c r="R624" s="228" t="s">
        <v>4</v>
      </c>
      <c r="S624" s="160"/>
      <c r="T624" s="160"/>
      <c r="U624" s="160" t="s">
        <v>417</v>
      </c>
      <c r="V624" s="358"/>
      <c r="W624" s="358"/>
      <c r="X624" s="356"/>
      <c r="Y624" s="375"/>
      <c r="Z624" s="375"/>
      <c r="AA624" s="373" t="s">
        <v>473</v>
      </c>
      <c r="AB624" s="398"/>
      <c r="AC624" s="399"/>
      <c r="AD624" s="400"/>
      <c r="AE624" s="160"/>
      <c r="AF624" s="160"/>
      <c r="AG624" s="160"/>
      <c r="AH624" s="161" t="s">
        <v>273</v>
      </c>
      <c r="AI624" s="162" t="s">
        <v>274</v>
      </c>
      <c r="AJ624" s="163" t="s">
        <v>275</v>
      </c>
      <c r="AK624" s="161"/>
      <c r="AL624" s="162"/>
      <c r="AM624" s="163"/>
      <c r="AN624"/>
    </row>
    <row r="625" spans="1:40" s="177" customFormat="1" ht="15" thickBot="1" x14ac:dyDescent="0.35">
      <c r="A625" s="180"/>
      <c r="K625" s="174"/>
      <c r="L625" s="174"/>
      <c r="M625" s="176"/>
      <c r="N625" s="176"/>
      <c r="O625" s="176"/>
      <c r="P625" s="176"/>
      <c r="Q625" s="176"/>
      <c r="R625" s="227" t="s">
        <v>16</v>
      </c>
      <c r="S625" s="160"/>
      <c r="T625" s="160"/>
      <c r="U625" s="160" t="s">
        <v>418</v>
      </c>
      <c r="V625" s="359"/>
      <c r="W625" s="359"/>
      <c r="X625" s="357"/>
      <c r="Y625" s="376"/>
      <c r="Z625" s="376"/>
      <c r="AA625" s="374"/>
      <c r="AB625" s="398"/>
      <c r="AC625" s="399"/>
      <c r="AD625" s="400"/>
      <c r="AE625" s="160"/>
      <c r="AF625" s="160"/>
      <c r="AG625" s="160"/>
      <c r="AH625" s="161" t="s">
        <v>276</v>
      </c>
      <c r="AI625" s="162" t="s">
        <v>277</v>
      </c>
      <c r="AJ625" s="163" t="s">
        <v>278</v>
      </c>
      <c r="AK625" s="161"/>
      <c r="AL625" s="162"/>
      <c r="AM625" s="163"/>
      <c r="AN625"/>
    </row>
    <row r="626" spans="1:40" s="177" customFormat="1" x14ac:dyDescent="0.3">
      <c r="A626" s="180"/>
      <c r="K626" s="174"/>
      <c r="L626" s="174"/>
      <c r="M626" s="176"/>
      <c r="N626" s="176"/>
      <c r="O626" s="176"/>
      <c r="P626" s="176"/>
      <c r="Q626" s="176"/>
      <c r="R626" s="228" t="s">
        <v>118</v>
      </c>
      <c r="S626" s="160"/>
      <c r="T626" s="160"/>
      <c r="U626" s="160"/>
      <c r="V626" s="358"/>
      <c r="W626" s="357"/>
      <c r="X626" s="356"/>
      <c r="Y626" s="377"/>
      <c r="Z626" s="378"/>
      <c r="AA626" s="379"/>
      <c r="AB626" s="398"/>
      <c r="AC626" s="399" t="s">
        <v>505</v>
      </c>
      <c r="AD626" s="400"/>
      <c r="AE626" s="160"/>
      <c r="AF626" s="160"/>
      <c r="AG626" s="160"/>
      <c r="AH626" s="161" t="s">
        <v>279</v>
      </c>
      <c r="AI626" s="162" t="s">
        <v>280</v>
      </c>
      <c r="AJ626" s="163" t="s">
        <v>281</v>
      </c>
      <c r="AK626" s="161"/>
      <c r="AL626" s="162"/>
      <c r="AM626" s="163"/>
      <c r="AN626"/>
    </row>
    <row r="627" spans="1:40" s="177" customFormat="1" ht="15" thickBot="1" x14ac:dyDescent="0.35">
      <c r="A627" s="180"/>
      <c r="K627" s="174"/>
      <c r="L627" s="174"/>
      <c r="M627" s="176"/>
      <c r="N627" s="176"/>
      <c r="O627" s="176"/>
      <c r="P627" s="176"/>
      <c r="Q627" s="176"/>
      <c r="R627" s="227" t="s">
        <v>16</v>
      </c>
      <c r="S627" s="164"/>
      <c r="T627" s="164"/>
      <c r="U627" s="164"/>
      <c r="V627" s="360"/>
      <c r="W627" s="357"/>
      <c r="X627" s="357"/>
      <c r="Y627" s="380"/>
      <c r="Z627" s="378"/>
      <c r="AA627" s="378"/>
      <c r="AB627" s="401"/>
      <c r="AC627" s="402"/>
      <c r="AD627" s="403"/>
      <c r="AE627" s="164"/>
      <c r="AF627" s="164"/>
      <c r="AG627" s="164"/>
      <c r="AH627" s="165" t="s">
        <v>282</v>
      </c>
      <c r="AI627" s="166" t="s">
        <v>283</v>
      </c>
      <c r="AJ627" s="167" t="s">
        <v>284</v>
      </c>
      <c r="AK627" s="165"/>
      <c r="AL627" s="166"/>
      <c r="AM627" s="167"/>
      <c r="AN627"/>
    </row>
    <row r="628" spans="1:40" s="177" customFormat="1" x14ac:dyDescent="0.3">
      <c r="K628" s="174"/>
      <c r="L628" s="174"/>
      <c r="M628" s="176"/>
      <c r="N628" s="176"/>
      <c r="O628" s="176"/>
      <c r="P628" s="176"/>
      <c r="Q628" s="176"/>
      <c r="R628" s="176"/>
      <c r="S628" s="174"/>
      <c r="T628" s="174"/>
      <c r="U628" s="174"/>
      <c r="V628" s="174"/>
      <c r="W628" s="174"/>
      <c r="X628" s="174"/>
      <c r="Y628" s="174"/>
    </row>
  </sheetData>
  <sheetProtection sheet="1" objects="1" scenarios="1"/>
  <pageMargins left="0.7" right="0.7" top="0.75" bottom="0.75" header="0.3" footer="0.3"/>
  <pageSetup paperSize="9" scale="96" fitToHeight="0" orientation="portrait" verticalDpi="360" r:id="rId1"/>
  <rowBreaks count="12" manualBreakCount="12">
    <brk id="45" max="11" man="1"/>
    <brk id="87" max="11" man="1"/>
    <brk id="129" max="11" man="1"/>
    <brk id="171" max="11" man="1"/>
    <brk id="213" max="11" man="1"/>
    <brk id="255" max="11" man="1"/>
    <brk id="297" max="11" man="1"/>
    <brk id="383" max="11" man="1"/>
    <brk id="425" max="11" man="1"/>
    <brk id="467" max="11" man="1"/>
    <brk id="509" max="11" man="1"/>
    <brk id="551" max="11" man="1"/>
  </rowBreaks>
  <ignoredErrors>
    <ignoredError sqref="B584:C588 C36:D38 C40:D45 D584:D589" unlockedFormula="1"/>
    <ignoredError sqref="C53:D53" evalError="1"/>
    <ignoredError sqref="C52:D52 C58:C59 C79:C80 C73 C85:C87 C94 C100:C101 B130:C130 B158:C158 B186:C186 B214:C214 B242:C242 C263 C286:C290 B314:C314 B342:C342 B370:C370 B398:C398 B426:C426 B454:C454 B482:C482 B510:C510 B538:C538 C557:C558 B566:C566 C570:C572 C569 C121:C122 C135:C136 C148:C150 C161:C164 C192 C220 C234 C246:C248 C307 C321 C331:C334 C344:C348 C357:C362 C376 C387:C390 C402:C404 C418 C432 C443:C446 C459:C460 C488 C500:C502 C515:C516 C530 C543:C544 C562:C565 C262 C277 C276 C270 C266:C269 C281:C283 B256 B270 B228 B88 B60 B46 B32 B18 C304:C306 C310:C313 C316:C320 C322:C327 B74 B144 C137 C123 B116 C109 B102 C207 B200 C193 C179 B172 C165:C171 C151 B235 C249 C235 C221 C363:C369 C349:C355 C335:C341 C559 C545 C531 C517 C503 C489 C475 C461 C447 C433 C419 C405 C391 C377 C573 C431 C394:C397 C108 C112:C115 C127:C129 C408:C411 C382:C383 C436:C439 C185 C141:C143 C153:C157 C477:C481 C471:C474 C425 C465:C467 C226:C227 C198:C199 C449:C453 C495 C521:C523 C536:C537 C547:C551 C506:C509 C253:C255 C576:C579 C241" evalError="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pageSetUpPr fitToPage="1"/>
  </sheetPr>
  <dimension ref="A1:AM627"/>
  <sheetViews>
    <sheetView zoomScale="110" zoomScaleNormal="110" workbookViewId="0">
      <pane ySplit="3" topLeftCell="A4" activePane="bottomLeft" state="frozen"/>
      <selection pane="bottomLeft" activeCell="R19" sqref="R19"/>
    </sheetView>
  </sheetViews>
  <sheetFormatPr defaultRowHeight="14.4" x14ac:dyDescent="0.3"/>
  <cols>
    <col min="1" max="1" width="3.33203125" bestFit="1" customWidth="1"/>
    <col min="2" max="2" width="25.109375" customWidth="1"/>
    <col min="3" max="3" width="10.44140625" customWidth="1"/>
    <col min="4" max="4" width="15.33203125" customWidth="1"/>
    <col min="5" max="7" width="4" customWidth="1"/>
    <col min="8" max="8" width="1.44140625" customWidth="1"/>
    <col min="9" max="10" width="4" customWidth="1"/>
    <col min="11" max="11" width="6.5546875" bestFit="1" customWidth="1"/>
    <col min="12" max="12" width="6.5546875" customWidth="1"/>
    <col min="13" max="13" width="18" style="24" customWidth="1"/>
    <col min="14" max="14" width="3.33203125" style="24" customWidth="1"/>
    <col min="15" max="15" width="18.33203125" style="24" customWidth="1"/>
    <col min="16" max="16" width="9.109375" style="24"/>
    <col min="17" max="17" width="10.109375" style="24" customWidth="1"/>
    <col min="18" max="18" width="18.88671875" style="24" customWidth="1"/>
  </cols>
  <sheetData>
    <row r="1" spans="1:34" ht="15.6" x14ac:dyDescent="0.3">
      <c r="B1" s="184"/>
      <c r="C1" s="137"/>
      <c r="D1" s="137"/>
      <c r="E1" s="137"/>
      <c r="F1" s="137"/>
      <c r="G1" s="137"/>
      <c r="H1" s="137"/>
      <c r="I1" s="137"/>
      <c r="J1" s="137"/>
      <c r="K1" s="137"/>
      <c r="L1" s="137"/>
      <c r="M1" s="152" t="s">
        <v>74</v>
      </c>
      <c r="S1" s="137" t="str">
        <f>R2</f>
        <v>Croydon Harriers</v>
      </c>
      <c r="T1" s="137"/>
      <c r="U1" s="137"/>
      <c r="V1" s="174" t="str">
        <f>R3</f>
        <v>Kingston &amp; Poly</v>
      </c>
      <c r="W1" s="174"/>
      <c r="X1" s="174"/>
      <c r="Y1" s="137" t="str">
        <f>R4</f>
        <v>South London Harriers</v>
      </c>
      <c r="Z1" s="137"/>
      <c r="AA1" s="137"/>
      <c r="AB1" t="str">
        <f>R5</f>
        <v>-</v>
      </c>
      <c r="AE1" s="137" t="str">
        <f>+R6</f>
        <v>Reigate Priory</v>
      </c>
      <c r="AF1" s="137"/>
      <c r="AG1" s="137"/>
      <c r="AH1" t="str">
        <f>+R7</f>
        <v>Holland Sports</v>
      </c>
    </row>
    <row r="2" spans="1:34" x14ac:dyDescent="0.3">
      <c r="B2" t="s">
        <v>122</v>
      </c>
      <c r="C2" t="s">
        <v>38</v>
      </c>
      <c r="E2" s="75" t="str">
        <f>Q2</f>
        <v>C</v>
      </c>
      <c r="F2" s="75" t="str">
        <f>Q3</f>
        <v>K</v>
      </c>
      <c r="G2" s="75" t="str">
        <f>Q4</f>
        <v>L</v>
      </c>
      <c r="H2" s="75" t="str">
        <f>Q5</f>
        <v>-</v>
      </c>
      <c r="I2" s="75" t="str">
        <f>Q6</f>
        <v>R</v>
      </c>
      <c r="J2" s="75" t="str">
        <f>Q7</f>
        <v>O</v>
      </c>
      <c r="K2" t="s">
        <v>43</v>
      </c>
      <c r="M2" s="152" t="s">
        <v>73</v>
      </c>
      <c r="N2" s="152"/>
      <c r="O2" s="152"/>
      <c r="Q2" t="str">
        <f>Timetable!$D$6</f>
        <v>C</v>
      </c>
      <c r="R2" t="str">
        <f>Timetable!$E$6</f>
        <v>Croydon Harriers</v>
      </c>
      <c r="S2" s="137">
        <f>E580</f>
        <v>218.5</v>
      </c>
      <c r="T2" s="137"/>
      <c r="U2" s="137"/>
      <c r="Y2" s="137"/>
      <c r="Z2" s="137"/>
      <c r="AA2" s="137"/>
      <c r="AE2" s="137"/>
      <c r="AF2" s="137"/>
      <c r="AG2" s="137"/>
    </row>
    <row r="3" spans="1:34" x14ac:dyDescent="0.3">
      <c r="B3" s="24" t="s">
        <v>81</v>
      </c>
      <c r="C3" s="1" t="str">
        <f>Timetable!F2</f>
        <v>04.06.22</v>
      </c>
      <c r="D3" s="1" t="s">
        <v>201</v>
      </c>
      <c r="E3" s="25">
        <f>SUM(E5:E579)</f>
        <v>218.5</v>
      </c>
      <c r="F3" s="210">
        <f t="shared" ref="F3:J3" si="0">SUM(F5:F579)</f>
        <v>200.5</v>
      </c>
      <c r="G3" s="25">
        <f t="shared" si="0"/>
        <v>240</v>
      </c>
      <c r="H3" s="210">
        <f t="shared" si="0"/>
        <v>0</v>
      </c>
      <c r="I3" s="25">
        <f t="shared" si="0"/>
        <v>59</v>
      </c>
      <c r="J3" s="210">
        <f t="shared" si="0"/>
        <v>72</v>
      </c>
      <c r="M3" s="62" t="s">
        <v>225</v>
      </c>
      <c r="N3" s="152"/>
      <c r="O3" s="152"/>
      <c r="Q3" t="str">
        <f>Timetable!$D$7</f>
        <v>K</v>
      </c>
      <c r="R3" t="str">
        <f>Timetable!$E$7</f>
        <v>Kingston &amp; Poly</v>
      </c>
      <c r="S3" s="137">
        <f>F580</f>
        <v>200.5</v>
      </c>
      <c r="T3" s="137"/>
      <c r="U3" s="137"/>
      <c r="Y3" s="137"/>
      <c r="Z3" s="137"/>
      <c r="AA3" s="137"/>
      <c r="AE3" s="137"/>
      <c r="AF3" s="137"/>
      <c r="AG3" s="137"/>
    </row>
    <row r="4" spans="1:34" x14ac:dyDescent="0.3">
      <c r="B4" s="408" t="str">
        <f>Timetable!B18</f>
        <v>11.15  70m Hurdles  U13</v>
      </c>
      <c r="E4" s="25"/>
      <c r="F4" s="6"/>
      <c r="G4" s="25"/>
      <c r="H4" s="6"/>
      <c r="I4" s="25"/>
      <c r="J4" s="6"/>
      <c r="N4"/>
      <c r="O4"/>
      <c r="Q4" t="str">
        <f>Timetable!$D$8</f>
        <v>L</v>
      </c>
      <c r="R4" t="str">
        <f>Timetable!$E$8</f>
        <v>South London Harriers</v>
      </c>
      <c r="S4">
        <f>G580</f>
        <v>240</v>
      </c>
    </row>
    <row r="5" spans="1:34" x14ac:dyDescent="0.3">
      <c r="A5" s="19" t="s">
        <v>26</v>
      </c>
      <c r="B5" s="26" t="str">
        <f>O12</f>
        <v>Caiselle Murray</v>
      </c>
      <c r="C5" s="26">
        <v>12.7</v>
      </c>
      <c r="D5" s="26" t="s">
        <v>54</v>
      </c>
      <c r="E5" s="351">
        <f>IF($D5="","",IF(LEFT($D5,1)=E$2,$L5,""))</f>
        <v>6</v>
      </c>
      <c r="F5" s="352" t="str">
        <f t="shared" ref="F5:J20" si="1">IF($D5="","",IF(LEFT($D5,1)=F$2,$L5,""))</f>
        <v/>
      </c>
      <c r="G5" s="351" t="str">
        <f t="shared" si="1"/>
        <v/>
      </c>
      <c r="H5" s="352" t="str">
        <f t="shared" si="1"/>
        <v/>
      </c>
      <c r="I5" s="351" t="str">
        <f t="shared" si="1"/>
        <v/>
      </c>
      <c r="J5" s="352" t="str">
        <f t="shared" si="1"/>
        <v/>
      </c>
      <c r="K5" s="1"/>
      <c r="L5" s="404">
        <v>6</v>
      </c>
      <c r="M5" s="64" t="str">
        <f>Timetable!$E$6</f>
        <v>Croydon Harriers</v>
      </c>
      <c r="N5" t="str">
        <f>Timetable!$D$6</f>
        <v>C</v>
      </c>
      <c r="O5" t="str">
        <f>S595</f>
        <v>Gabby Reid</v>
      </c>
      <c r="Q5" t="str">
        <f>Timetable!$D$9</f>
        <v>-</v>
      </c>
      <c r="R5" t="str">
        <f>Timetable!$E$9</f>
        <v>-</v>
      </c>
      <c r="S5">
        <f>H580</f>
        <v>0</v>
      </c>
    </row>
    <row r="6" spans="1:34" x14ac:dyDescent="0.3">
      <c r="A6" s="20" t="s">
        <v>27</v>
      </c>
      <c r="B6" s="27" t="str">
        <f>O10</f>
        <v xml:space="preserve"> AYESHA COLLINSON</v>
      </c>
      <c r="C6" s="27">
        <v>15.8</v>
      </c>
      <c r="D6" s="27" t="s">
        <v>49</v>
      </c>
      <c r="E6" s="351" t="str">
        <f t="shared" ref="E6:E10" si="2">IF($D6="","",IF(LEFT($D6,1)=E$2,$L6,""))</f>
        <v/>
      </c>
      <c r="F6" s="352" t="str">
        <f t="shared" si="1"/>
        <v/>
      </c>
      <c r="G6" s="351" t="str">
        <f t="shared" si="1"/>
        <v/>
      </c>
      <c r="H6" s="352" t="str">
        <f t="shared" si="1"/>
        <v/>
      </c>
      <c r="I6" s="351" t="str">
        <f t="shared" si="1"/>
        <v/>
      </c>
      <c r="J6" s="352">
        <f t="shared" si="1"/>
        <v>5</v>
      </c>
      <c r="K6" s="1"/>
      <c r="L6" s="404">
        <v>5</v>
      </c>
      <c r="M6" s="64" t="str">
        <f>Timetable!$E$7</f>
        <v>Kingston &amp; Poly</v>
      </c>
      <c r="N6" t="str">
        <f>Timetable!$D$7</f>
        <v>K</v>
      </c>
      <c r="O6" t="str">
        <f>V595</f>
        <v>Eilidh Leishman</v>
      </c>
      <c r="Q6" t="str">
        <f>Timetable!$D$10</f>
        <v>R</v>
      </c>
      <c r="R6" t="str">
        <f>Timetable!$E$10</f>
        <v>Reigate Priory</v>
      </c>
      <c r="S6">
        <f>I580</f>
        <v>59</v>
      </c>
    </row>
    <row r="7" spans="1:34" x14ac:dyDescent="0.3">
      <c r="A7" s="20" t="s">
        <v>28</v>
      </c>
      <c r="B7" s="27" t="str">
        <f>O6</f>
        <v>Eilidh Leishman</v>
      </c>
      <c r="C7" s="27">
        <v>17.100000000000001</v>
      </c>
      <c r="D7" s="27" t="s">
        <v>6</v>
      </c>
      <c r="E7" s="351" t="str">
        <f t="shared" si="2"/>
        <v/>
      </c>
      <c r="F7" s="352">
        <f t="shared" si="1"/>
        <v>4</v>
      </c>
      <c r="G7" s="351" t="str">
        <f t="shared" si="1"/>
        <v/>
      </c>
      <c r="H7" s="352" t="str">
        <f t="shared" si="1"/>
        <v/>
      </c>
      <c r="I7" s="351" t="str">
        <f t="shared" si="1"/>
        <v/>
      </c>
      <c r="J7" s="352" t="str">
        <f t="shared" si="1"/>
        <v/>
      </c>
      <c r="K7" s="1"/>
      <c r="L7" s="404">
        <v>4</v>
      </c>
      <c r="M7" s="64" t="str">
        <f>Timetable!$E$8</f>
        <v>South London Harriers</v>
      </c>
      <c r="N7" t="str">
        <f>Timetable!$D$8</f>
        <v>L</v>
      </c>
      <c r="O7">
        <f>Y595</f>
        <v>0</v>
      </c>
      <c r="Q7" t="str">
        <f>Timetable!$D$11</f>
        <v>O</v>
      </c>
      <c r="R7" t="str">
        <f>Timetable!$E$11</f>
        <v>Holland Sports</v>
      </c>
      <c r="S7">
        <f>J580</f>
        <v>72</v>
      </c>
    </row>
    <row r="8" spans="1:34" x14ac:dyDescent="0.3">
      <c r="A8" s="20" t="s">
        <v>29</v>
      </c>
      <c r="B8" s="27" t="s">
        <v>175</v>
      </c>
      <c r="C8" s="27"/>
      <c r="D8" s="27"/>
      <c r="E8" s="351" t="str">
        <f t="shared" si="2"/>
        <v/>
      </c>
      <c r="F8" s="352" t="str">
        <f t="shared" si="1"/>
        <v/>
      </c>
      <c r="G8" s="351" t="str">
        <f t="shared" si="1"/>
        <v/>
      </c>
      <c r="H8" s="352" t="str">
        <f t="shared" si="1"/>
        <v/>
      </c>
      <c r="I8" s="351" t="str">
        <f t="shared" si="1"/>
        <v/>
      </c>
      <c r="J8" s="352" t="str">
        <f t="shared" si="1"/>
        <v/>
      </c>
      <c r="K8" s="1"/>
      <c r="L8" s="404">
        <v>3</v>
      </c>
      <c r="M8" s="64" t="str">
        <f>Timetable!$E$9</f>
        <v>-</v>
      </c>
      <c r="N8" t="str">
        <f>Timetable!$D$9</f>
        <v>-</v>
      </c>
      <c r="O8">
        <f>AB595</f>
        <v>0</v>
      </c>
    </row>
    <row r="9" spans="1:34" x14ac:dyDescent="0.3">
      <c r="A9" s="20" t="s">
        <v>30</v>
      </c>
      <c r="B9" s="27" t="s">
        <v>175</v>
      </c>
      <c r="C9" s="27"/>
      <c r="D9" s="27"/>
      <c r="E9" s="351" t="str">
        <f t="shared" si="2"/>
        <v/>
      </c>
      <c r="F9" s="352" t="str">
        <f t="shared" si="1"/>
        <v/>
      </c>
      <c r="G9" s="351" t="str">
        <f t="shared" si="1"/>
        <v/>
      </c>
      <c r="H9" s="352" t="str">
        <f t="shared" si="1"/>
        <v/>
      </c>
      <c r="I9" s="351" t="str">
        <f t="shared" si="1"/>
        <v/>
      </c>
      <c r="J9" s="352" t="str">
        <f t="shared" si="1"/>
        <v/>
      </c>
      <c r="K9" s="1"/>
      <c r="L9" s="404">
        <v>2</v>
      </c>
      <c r="M9" s="64" t="str">
        <f>Timetable!$E$10</f>
        <v>Reigate Priory</v>
      </c>
      <c r="N9" t="str">
        <f>Timetable!$D$10</f>
        <v>R</v>
      </c>
      <c r="O9">
        <f>AE595</f>
        <v>0</v>
      </c>
    </row>
    <row r="10" spans="1:34" x14ac:dyDescent="0.3">
      <c r="A10" s="20" t="s">
        <v>31</v>
      </c>
      <c r="B10" s="27" t="s">
        <v>175</v>
      </c>
      <c r="C10" s="27"/>
      <c r="D10" s="27" t="s">
        <v>175</v>
      </c>
      <c r="E10" s="351" t="str">
        <f t="shared" si="2"/>
        <v/>
      </c>
      <c r="F10" s="352" t="str">
        <f t="shared" si="1"/>
        <v/>
      </c>
      <c r="G10" s="351" t="str">
        <f t="shared" si="1"/>
        <v/>
      </c>
      <c r="H10" s="352" t="str">
        <f t="shared" si="1"/>
        <v/>
      </c>
      <c r="I10" s="351" t="str">
        <f t="shared" si="1"/>
        <v/>
      </c>
      <c r="J10" s="352" t="str">
        <f t="shared" si="1"/>
        <v/>
      </c>
      <c r="K10" s="1">
        <f>21-SUM(E5:J10)</f>
        <v>6</v>
      </c>
      <c r="L10" s="404">
        <v>1</v>
      </c>
      <c r="M10" s="64" t="str">
        <f>Timetable!$E$11</f>
        <v>Holland Sports</v>
      </c>
      <c r="N10" t="str">
        <f>Timetable!$D$11</f>
        <v>O</v>
      </c>
      <c r="O10" t="str">
        <f>AH595</f>
        <v xml:space="preserve"> AYESHA COLLINSON</v>
      </c>
      <c r="Q10" s="176" t="s">
        <v>293</v>
      </c>
    </row>
    <row r="11" spans="1:34" x14ac:dyDescent="0.3">
      <c r="A11" s="20"/>
      <c r="B11" s="407" t="s">
        <v>175</v>
      </c>
      <c r="C11" s="27"/>
      <c r="D11" s="27" t="s">
        <v>175</v>
      </c>
      <c r="E11" s="73"/>
      <c r="F11" s="73"/>
      <c r="G11" s="73"/>
      <c r="H11" s="73"/>
      <c r="I11" s="73"/>
      <c r="J11" s="73"/>
      <c r="M11"/>
      <c r="N11"/>
      <c r="O11"/>
      <c r="Q11" s="176" t="s">
        <v>294</v>
      </c>
    </row>
    <row r="12" spans="1:34" x14ac:dyDescent="0.3">
      <c r="A12" s="20" t="s">
        <v>32</v>
      </c>
      <c r="B12" s="27" t="str">
        <f>O5</f>
        <v>Gabby Reid</v>
      </c>
      <c r="C12" s="181">
        <v>13</v>
      </c>
      <c r="D12" s="27" t="s">
        <v>2</v>
      </c>
      <c r="E12" s="351">
        <f>IF($D12="","",IF(LEFT($D12,1)=E$2,$L12,""))</f>
        <v>6</v>
      </c>
      <c r="F12" s="352" t="str">
        <f t="shared" si="1"/>
        <v/>
      </c>
      <c r="G12" s="351" t="str">
        <f t="shared" si="1"/>
        <v/>
      </c>
      <c r="H12" s="352" t="str">
        <f t="shared" si="1"/>
        <v/>
      </c>
      <c r="I12" s="351" t="str">
        <f t="shared" si="1"/>
        <v/>
      </c>
      <c r="J12" s="352" t="str">
        <f t="shared" si="1"/>
        <v/>
      </c>
      <c r="K12" s="1"/>
      <c r="L12" s="404">
        <v>6</v>
      </c>
      <c r="M12" s="64" t="str">
        <f>Timetable!$E$6</f>
        <v>Croydon Harriers</v>
      </c>
      <c r="N12" t="str">
        <f>Timetable!$D$6</f>
        <v>C</v>
      </c>
      <c r="O12" t="str">
        <f>S596</f>
        <v>Caiselle Murray</v>
      </c>
      <c r="Q12" s="176" t="s">
        <v>295</v>
      </c>
      <c r="V12" s="64"/>
      <c r="W12" s="64"/>
      <c r="X12" s="64"/>
    </row>
    <row r="13" spans="1:34" x14ac:dyDescent="0.3">
      <c r="A13" s="20" t="s">
        <v>33</v>
      </c>
      <c r="B13" s="27" t="str">
        <f>O17</f>
        <v>FREYA DORAN</v>
      </c>
      <c r="C13" s="27">
        <v>17.8</v>
      </c>
      <c r="D13" s="27" t="s">
        <v>65</v>
      </c>
      <c r="E13" s="351" t="str">
        <f t="shared" ref="E13:E17" si="3">IF($D13="","",IF(LEFT($D13,1)=E$2,$L13,""))</f>
        <v/>
      </c>
      <c r="F13" s="352" t="str">
        <f t="shared" si="1"/>
        <v/>
      </c>
      <c r="G13" s="351" t="str">
        <f t="shared" si="1"/>
        <v/>
      </c>
      <c r="H13" s="352" t="str">
        <f t="shared" si="1"/>
        <v/>
      </c>
      <c r="I13" s="351" t="str">
        <f t="shared" si="1"/>
        <v/>
      </c>
      <c r="J13" s="352">
        <f t="shared" si="1"/>
        <v>5</v>
      </c>
      <c r="K13" s="1"/>
      <c r="L13" s="404">
        <v>5</v>
      </c>
      <c r="M13" s="64" t="str">
        <f>Timetable!$E$7</f>
        <v>Kingston &amp; Poly</v>
      </c>
      <c r="N13" t="str">
        <f>Timetable!$D$7</f>
        <v>K</v>
      </c>
      <c r="O13">
        <f>V596</f>
        <v>0</v>
      </c>
      <c r="Q13" s="176" t="s">
        <v>296</v>
      </c>
    </row>
    <row r="14" spans="1:34" x14ac:dyDescent="0.3">
      <c r="A14" s="20" t="s">
        <v>34</v>
      </c>
      <c r="B14" s="27" t="s">
        <v>175</v>
      </c>
      <c r="C14" s="27"/>
      <c r="D14" s="27" t="s">
        <v>175</v>
      </c>
      <c r="E14" s="351" t="str">
        <f t="shared" si="3"/>
        <v/>
      </c>
      <c r="F14" s="352" t="str">
        <f t="shared" si="1"/>
        <v/>
      </c>
      <c r="G14" s="351" t="str">
        <f t="shared" si="1"/>
        <v/>
      </c>
      <c r="H14" s="352" t="str">
        <f t="shared" si="1"/>
        <v/>
      </c>
      <c r="I14" s="351" t="str">
        <f t="shared" si="1"/>
        <v/>
      </c>
      <c r="J14" s="352" t="str">
        <f t="shared" si="1"/>
        <v/>
      </c>
      <c r="K14" s="1"/>
      <c r="L14" s="404">
        <v>4</v>
      </c>
      <c r="M14" s="64" t="str">
        <f>Timetable!$E$8</f>
        <v>South London Harriers</v>
      </c>
      <c r="N14" t="str">
        <f>Timetable!$D$8</f>
        <v>L</v>
      </c>
      <c r="O14">
        <f>Y596</f>
        <v>0</v>
      </c>
      <c r="Q14" s="176" t="s">
        <v>297</v>
      </c>
      <c r="S14" s="64"/>
      <c r="V14" s="24"/>
      <c r="W14" s="24"/>
      <c r="X14" s="24"/>
    </row>
    <row r="15" spans="1:34" x14ac:dyDescent="0.3">
      <c r="A15" s="20" t="s">
        <v>35</v>
      </c>
      <c r="B15" s="27" t="s">
        <v>175</v>
      </c>
      <c r="C15" s="27"/>
      <c r="D15" s="27" t="s">
        <v>175</v>
      </c>
      <c r="E15" s="351" t="str">
        <f t="shared" si="3"/>
        <v/>
      </c>
      <c r="F15" s="352" t="str">
        <f t="shared" si="1"/>
        <v/>
      </c>
      <c r="G15" s="351" t="str">
        <f t="shared" si="1"/>
        <v/>
      </c>
      <c r="H15" s="352" t="str">
        <f t="shared" si="1"/>
        <v/>
      </c>
      <c r="I15" s="351" t="str">
        <f t="shared" si="1"/>
        <v/>
      </c>
      <c r="J15" s="352" t="str">
        <f t="shared" si="1"/>
        <v/>
      </c>
      <c r="K15" s="1"/>
      <c r="L15" s="404">
        <v>3</v>
      </c>
      <c r="M15" s="64" t="str">
        <f>Timetable!$E$9</f>
        <v>-</v>
      </c>
      <c r="N15" t="str">
        <f>Timetable!$D$9</f>
        <v>-</v>
      </c>
      <c r="O15">
        <f>AB596</f>
        <v>0</v>
      </c>
      <c r="Q15" s="176" t="s">
        <v>298</v>
      </c>
    </row>
    <row r="16" spans="1:34" x14ac:dyDescent="0.3">
      <c r="A16" s="20" t="s">
        <v>36</v>
      </c>
      <c r="B16" s="27" t="s">
        <v>175</v>
      </c>
      <c r="C16" s="27"/>
      <c r="D16" s="27" t="s">
        <v>175</v>
      </c>
      <c r="E16" s="351" t="str">
        <f t="shared" si="3"/>
        <v/>
      </c>
      <c r="F16" s="352" t="str">
        <f t="shared" si="1"/>
        <v/>
      </c>
      <c r="G16" s="351" t="str">
        <f t="shared" si="1"/>
        <v/>
      </c>
      <c r="H16" s="352" t="str">
        <f t="shared" si="1"/>
        <v/>
      </c>
      <c r="I16" s="351" t="str">
        <f t="shared" si="1"/>
        <v/>
      </c>
      <c r="J16" s="352" t="str">
        <f t="shared" si="1"/>
        <v/>
      </c>
      <c r="K16" s="1"/>
      <c r="L16" s="404">
        <v>2</v>
      </c>
      <c r="M16" s="64" t="str">
        <f>Timetable!$E$10</f>
        <v>Reigate Priory</v>
      </c>
      <c r="N16" t="str">
        <f>Timetable!$D$10</f>
        <v>R</v>
      </c>
      <c r="O16">
        <f>AE596</f>
        <v>0</v>
      </c>
      <c r="Q16" s="176" t="s">
        <v>212</v>
      </c>
    </row>
    <row r="17" spans="1:20" x14ac:dyDescent="0.3">
      <c r="A17" s="20" t="s">
        <v>37</v>
      </c>
      <c r="B17" s="27" t="s">
        <v>175</v>
      </c>
      <c r="C17" s="27"/>
      <c r="D17" s="27" t="s">
        <v>175</v>
      </c>
      <c r="E17" s="351" t="str">
        <f t="shared" si="3"/>
        <v/>
      </c>
      <c r="F17" s="352" t="str">
        <f t="shared" si="1"/>
        <v/>
      </c>
      <c r="G17" s="351" t="str">
        <f t="shared" si="1"/>
        <v/>
      </c>
      <c r="H17" s="352" t="str">
        <f t="shared" si="1"/>
        <v/>
      </c>
      <c r="I17" s="351" t="str">
        <f t="shared" si="1"/>
        <v/>
      </c>
      <c r="J17" s="352" t="str">
        <f t="shared" si="1"/>
        <v/>
      </c>
      <c r="K17" s="1">
        <f>21-SUM(E12:J17)</f>
        <v>10</v>
      </c>
      <c r="L17" s="404">
        <v>1</v>
      </c>
      <c r="M17" s="64" t="str">
        <f>Timetable!$E$11</f>
        <v>Holland Sports</v>
      </c>
      <c r="N17" t="str">
        <f>Timetable!$D$11</f>
        <v>O</v>
      </c>
      <c r="O17" t="str">
        <f>AH596</f>
        <v>FREYA DORAN</v>
      </c>
    </row>
    <row r="18" spans="1:20" x14ac:dyDescent="0.3">
      <c r="B18" s="408" t="str">
        <f>Timetable!B19</f>
        <v>11.30  75m Hurdles  U15</v>
      </c>
      <c r="C18" s="27"/>
      <c r="D18" s="27" t="s">
        <v>175</v>
      </c>
      <c r="E18" s="74"/>
      <c r="F18" s="74"/>
      <c r="G18" s="74"/>
      <c r="H18" s="74"/>
      <c r="I18" s="74"/>
      <c r="J18" s="74"/>
      <c r="M18"/>
      <c r="N18"/>
      <c r="O18"/>
    </row>
    <row r="19" spans="1:20" x14ac:dyDescent="0.3">
      <c r="A19" s="19" t="s">
        <v>26</v>
      </c>
      <c r="B19" s="405" t="str">
        <f>O27</f>
        <v>Genevieve Lowe</v>
      </c>
      <c r="C19" s="27">
        <v>12.5</v>
      </c>
      <c r="D19" s="27" t="s">
        <v>57</v>
      </c>
      <c r="E19" s="351" t="str">
        <f>IF($D19="","",IF(LEFT($D19,1)=E$2,$L19,""))</f>
        <v/>
      </c>
      <c r="F19" s="352">
        <f t="shared" si="1"/>
        <v>6</v>
      </c>
      <c r="G19" s="351" t="str">
        <f t="shared" si="1"/>
        <v/>
      </c>
      <c r="H19" s="352" t="str">
        <f t="shared" si="1"/>
        <v/>
      </c>
      <c r="I19" s="351" t="str">
        <f t="shared" si="1"/>
        <v/>
      </c>
      <c r="J19" s="352" t="str">
        <f t="shared" si="1"/>
        <v/>
      </c>
      <c r="K19" s="1"/>
      <c r="L19" s="404">
        <v>6</v>
      </c>
      <c r="M19" s="64" t="str">
        <f>Timetable!$E$6</f>
        <v>Croydon Harriers</v>
      </c>
      <c r="N19" t="str">
        <f>Timetable!$D$6</f>
        <v>C</v>
      </c>
      <c r="O19" t="str">
        <f>T595</f>
        <v>Ama Amiaka</v>
      </c>
      <c r="S19" s="24"/>
      <c r="T19" s="24"/>
    </row>
    <row r="20" spans="1:20" x14ac:dyDescent="0.3">
      <c r="A20" s="20" t="s">
        <v>27</v>
      </c>
      <c r="B20" s="27" t="str">
        <f>O19</f>
        <v>Ama Amiaka</v>
      </c>
      <c r="C20" s="27">
        <v>12.7</v>
      </c>
      <c r="D20" s="27" t="s">
        <v>2</v>
      </c>
      <c r="E20" s="351">
        <f t="shared" ref="E20:J24" si="4">IF($D20="","",IF(LEFT($D20,1)=E$2,$L20,""))</f>
        <v>5</v>
      </c>
      <c r="F20" s="352" t="str">
        <f t="shared" si="1"/>
        <v/>
      </c>
      <c r="G20" s="351" t="str">
        <f t="shared" si="1"/>
        <v/>
      </c>
      <c r="H20" s="352" t="str">
        <f t="shared" si="1"/>
        <v/>
      </c>
      <c r="I20" s="351" t="str">
        <f t="shared" si="1"/>
        <v/>
      </c>
      <c r="J20" s="352" t="str">
        <f t="shared" si="1"/>
        <v/>
      </c>
      <c r="K20" s="1"/>
      <c r="L20" s="404">
        <v>5</v>
      </c>
      <c r="M20" s="64" t="str">
        <f>Timetable!$E$7</f>
        <v>Kingston &amp; Poly</v>
      </c>
      <c r="N20" t="str">
        <f>Timetable!$D$7</f>
        <v>K</v>
      </c>
      <c r="O20" t="str">
        <f>W595</f>
        <v>Esme Ellen Taylor</v>
      </c>
    </row>
    <row r="21" spans="1:20" x14ac:dyDescent="0.3">
      <c r="A21" s="20" t="s">
        <v>28</v>
      </c>
      <c r="B21" s="27" t="str">
        <f>O21</f>
        <v>Rika Higuchi</v>
      </c>
      <c r="C21" s="27">
        <v>12.9</v>
      </c>
      <c r="D21" s="27" t="s">
        <v>5</v>
      </c>
      <c r="E21" s="351" t="str">
        <f t="shared" si="4"/>
        <v/>
      </c>
      <c r="F21" s="352" t="str">
        <f t="shared" si="4"/>
        <v/>
      </c>
      <c r="G21" s="351">
        <f t="shared" si="4"/>
        <v>4</v>
      </c>
      <c r="H21" s="352" t="str">
        <f t="shared" si="4"/>
        <v/>
      </c>
      <c r="I21" s="351" t="str">
        <f t="shared" si="4"/>
        <v/>
      </c>
      <c r="J21" s="352" t="str">
        <f t="shared" si="4"/>
        <v/>
      </c>
      <c r="K21" s="1"/>
      <c r="L21" s="404">
        <v>4</v>
      </c>
      <c r="M21" s="64" t="str">
        <f>Timetable!$E$8</f>
        <v>South London Harriers</v>
      </c>
      <c r="N21" t="str">
        <f>Timetable!$D$8</f>
        <v>L</v>
      </c>
      <c r="O21" t="str">
        <f>Z595</f>
        <v>Rika Higuchi</v>
      </c>
    </row>
    <row r="22" spans="1:20" x14ac:dyDescent="0.3">
      <c r="A22" s="20" t="s">
        <v>29</v>
      </c>
      <c r="B22" s="27" t="s">
        <v>175</v>
      </c>
      <c r="C22" s="27"/>
      <c r="D22" s="27" t="s">
        <v>175</v>
      </c>
      <c r="E22" s="351" t="str">
        <f t="shared" si="4"/>
        <v/>
      </c>
      <c r="F22" s="352" t="str">
        <f t="shared" si="4"/>
        <v/>
      </c>
      <c r="G22" s="351" t="str">
        <f t="shared" si="4"/>
        <v/>
      </c>
      <c r="H22" s="352" t="str">
        <f t="shared" si="4"/>
        <v/>
      </c>
      <c r="I22" s="351" t="str">
        <f t="shared" si="4"/>
        <v/>
      </c>
      <c r="J22" s="352" t="str">
        <f t="shared" si="4"/>
        <v/>
      </c>
      <c r="K22" s="1"/>
      <c r="L22" s="404">
        <v>3</v>
      </c>
      <c r="M22" s="64" t="str">
        <f>Timetable!$E$9</f>
        <v>-</v>
      </c>
      <c r="N22" t="str">
        <f>Timetable!$D$9</f>
        <v>-</v>
      </c>
      <c r="O22">
        <f>AC595</f>
        <v>0</v>
      </c>
    </row>
    <row r="23" spans="1:20" x14ac:dyDescent="0.3">
      <c r="A23" s="20" t="s">
        <v>30</v>
      </c>
      <c r="B23" s="27" t="s">
        <v>175</v>
      </c>
      <c r="C23" s="27"/>
      <c r="D23" s="27" t="s">
        <v>175</v>
      </c>
      <c r="E23" s="351" t="str">
        <f t="shared" si="4"/>
        <v/>
      </c>
      <c r="F23" s="352" t="str">
        <f t="shared" si="4"/>
        <v/>
      </c>
      <c r="G23" s="351" t="str">
        <f t="shared" si="4"/>
        <v/>
      </c>
      <c r="H23" s="352" t="str">
        <f t="shared" si="4"/>
        <v/>
      </c>
      <c r="I23" s="351" t="str">
        <f t="shared" si="4"/>
        <v/>
      </c>
      <c r="J23" s="352" t="str">
        <f t="shared" si="4"/>
        <v/>
      </c>
      <c r="K23" s="1"/>
      <c r="L23" s="404">
        <v>2</v>
      </c>
      <c r="M23" s="64" t="str">
        <f>Timetable!$E$10</f>
        <v>Reigate Priory</v>
      </c>
      <c r="N23" t="str">
        <f>Timetable!$D$10</f>
        <v>R</v>
      </c>
      <c r="O23">
        <f>AF595</f>
        <v>0</v>
      </c>
    </row>
    <row r="24" spans="1:20" x14ac:dyDescent="0.3">
      <c r="A24" s="20" t="s">
        <v>31</v>
      </c>
      <c r="B24" s="27" t="s">
        <v>175</v>
      </c>
      <c r="C24" s="27"/>
      <c r="D24" s="27" t="s">
        <v>175</v>
      </c>
      <c r="E24" s="351" t="str">
        <f t="shared" si="4"/>
        <v/>
      </c>
      <c r="F24" s="352" t="str">
        <f t="shared" si="4"/>
        <v/>
      </c>
      <c r="G24" s="351" t="str">
        <f t="shared" si="4"/>
        <v/>
      </c>
      <c r="H24" s="352" t="str">
        <f t="shared" si="4"/>
        <v/>
      </c>
      <c r="I24" s="351" t="str">
        <f t="shared" si="4"/>
        <v/>
      </c>
      <c r="J24" s="352" t="str">
        <f t="shared" si="4"/>
        <v/>
      </c>
      <c r="K24" s="1">
        <f>21-SUM(E19:J24)</f>
        <v>6</v>
      </c>
      <c r="L24" s="404">
        <v>1</v>
      </c>
      <c r="M24" s="64" t="str">
        <f>Timetable!$E$11</f>
        <v>Holland Sports</v>
      </c>
      <c r="N24" t="str">
        <f>Timetable!$D$11</f>
        <v>O</v>
      </c>
      <c r="O24">
        <f>AI595</f>
        <v>0</v>
      </c>
    </row>
    <row r="25" spans="1:20" x14ac:dyDescent="0.3">
      <c r="A25" s="20"/>
      <c r="B25" s="407" t="s">
        <v>175</v>
      </c>
      <c r="C25" s="27"/>
      <c r="D25" s="27" t="s">
        <v>175</v>
      </c>
      <c r="E25" s="73"/>
      <c r="F25" s="73"/>
      <c r="G25" s="73"/>
      <c r="H25" s="73"/>
      <c r="I25" s="73"/>
      <c r="J25" s="73"/>
      <c r="M25" s="64"/>
      <c r="N25"/>
      <c r="O25"/>
    </row>
    <row r="26" spans="1:20" x14ac:dyDescent="0.3">
      <c r="A26" s="20" t="s">
        <v>32</v>
      </c>
      <c r="B26" t="str">
        <f>O20</f>
        <v>Esme Ellen Taylor</v>
      </c>
      <c r="C26" s="27">
        <v>12.8</v>
      </c>
      <c r="D26" s="27" t="s">
        <v>6</v>
      </c>
      <c r="E26" s="351" t="str">
        <f>IF($D26="","",IF(LEFT($D26,1)=E$2,$L26,""))</f>
        <v/>
      </c>
      <c r="F26" s="352">
        <f t="shared" ref="F26:J31" si="5">IF($D26="","",IF(LEFT($D26,1)=F$2,$L26,""))</f>
        <v>6</v>
      </c>
      <c r="G26" s="351" t="str">
        <f t="shared" si="5"/>
        <v/>
      </c>
      <c r="H26" s="352" t="str">
        <f t="shared" si="5"/>
        <v/>
      </c>
      <c r="I26" s="351" t="str">
        <f t="shared" si="5"/>
        <v/>
      </c>
      <c r="J26" s="352" t="str">
        <f t="shared" si="5"/>
        <v/>
      </c>
      <c r="K26" s="1"/>
      <c r="L26" s="404">
        <v>6</v>
      </c>
      <c r="M26" s="64" t="str">
        <f>Timetable!$E$6</f>
        <v>Croydon Harriers</v>
      </c>
      <c r="N26" t="str">
        <f>Timetable!$D$6</f>
        <v>C</v>
      </c>
      <c r="O26" t="str">
        <f>T596</f>
        <v>Ada Amiaka</v>
      </c>
    </row>
    <row r="27" spans="1:20" x14ac:dyDescent="0.3">
      <c r="A27" s="20" t="s">
        <v>33</v>
      </c>
      <c r="B27" s="27" t="str">
        <f>O26</f>
        <v>Ada Amiaka</v>
      </c>
      <c r="C27" s="27">
        <v>13.7</v>
      </c>
      <c r="D27" s="27" t="s">
        <v>54</v>
      </c>
      <c r="E27" s="351">
        <f t="shared" ref="E27:E31" si="6">IF($D27="","",IF(LEFT($D27,1)=E$2,$L27,""))</f>
        <v>5</v>
      </c>
      <c r="F27" s="352" t="str">
        <f t="shared" si="5"/>
        <v/>
      </c>
      <c r="G27" s="351" t="str">
        <f t="shared" si="5"/>
        <v/>
      </c>
      <c r="H27" s="352" t="str">
        <f t="shared" si="5"/>
        <v/>
      </c>
      <c r="I27" s="351" t="str">
        <f t="shared" si="5"/>
        <v/>
      </c>
      <c r="J27" s="352" t="str">
        <f t="shared" si="5"/>
        <v/>
      </c>
      <c r="K27" s="1"/>
      <c r="L27" s="404">
        <v>5</v>
      </c>
      <c r="M27" s="64" t="str">
        <f>Timetable!$E$7</f>
        <v>Kingston &amp; Poly</v>
      </c>
      <c r="N27" t="str">
        <f>Timetable!$D$7</f>
        <v>K</v>
      </c>
      <c r="O27" t="str">
        <f>W596</f>
        <v>Genevieve Lowe</v>
      </c>
    </row>
    <row r="28" spans="1:20" x14ac:dyDescent="0.3">
      <c r="A28" s="20" t="s">
        <v>34</v>
      </c>
      <c r="B28" s="27" t="str">
        <f>O28</f>
        <v>Poppy Somers</v>
      </c>
      <c r="C28" s="27">
        <v>14.8</v>
      </c>
      <c r="D28" s="27" t="s">
        <v>64</v>
      </c>
      <c r="E28" s="351" t="str">
        <f t="shared" si="6"/>
        <v/>
      </c>
      <c r="F28" s="352" t="str">
        <f t="shared" si="5"/>
        <v/>
      </c>
      <c r="G28" s="351">
        <f t="shared" si="5"/>
        <v>4</v>
      </c>
      <c r="H28" s="352" t="str">
        <f t="shared" si="5"/>
        <v/>
      </c>
      <c r="I28" s="351" t="str">
        <f t="shared" si="5"/>
        <v/>
      </c>
      <c r="J28" s="352" t="str">
        <f t="shared" si="5"/>
        <v/>
      </c>
      <c r="K28" s="1"/>
      <c r="L28" s="404">
        <v>4</v>
      </c>
      <c r="M28" s="64" t="str">
        <f>Timetable!$E$8</f>
        <v>South London Harriers</v>
      </c>
      <c r="N28" t="str">
        <f>Timetable!$D$8</f>
        <v>L</v>
      </c>
      <c r="O28" t="str">
        <f>Z596</f>
        <v>Poppy Somers</v>
      </c>
    </row>
    <row r="29" spans="1:20" x14ac:dyDescent="0.3">
      <c r="A29" s="20" t="s">
        <v>35</v>
      </c>
      <c r="B29" s="27" t="s">
        <v>175</v>
      </c>
      <c r="C29" s="27"/>
      <c r="D29" s="27" t="s">
        <v>175</v>
      </c>
      <c r="E29" s="351" t="str">
        <f t="shared" si="6"/>
        <v/>
      </c>
      <c r="F29" s="352" t="str">
        <f t="shared" si="5"/>
        <v/>
      </c>
      <c r="G29" s="351" t="str">
        <f t="shared" si="5"/>
        <v/>
      </c>
      <c r="H29" s="352" t="str">
        <f t="shared" si="5"/>
        <v/>
      </c>
      <c r="I29" s="351" t="str">
        <f t="shared" si="5"/>
        <v/>
      </c>
      <c r="J29" s="352" t="str">
        <f t="shared" si="5"/>
        <v/>
      </c>
      <c r="K29" s="1"/>
      <c r="L29" s="404">
        <v>3</v>
      </c>
      <c r="M29" s="64" t="str">
        <f>Timetable!$E$9</f>
        <v>-</v>
      </c>
      <c r="N29" t="str">
        <f>Timetable!$D$9</f>
        <v>-</v>
      </c>
      <c r="O29">
        <f>AC596</f>
        <v>0</v>
      </c>
    </row>
    <row r="30" spans="1:20" x14ac:dyDescent="0.3">
      <c r="A30" s="20" t="s">
        <v>36</v>
      </c>
      <c r="B30" s="27" t="s">
        <v>175</v>
      </c>
      <c r="C30" s="27"/>
      <c r="D30" s="27" t="s">
        <v>175</v>
      </c>
      <c r="E30" s="351" t="str">
        <f t="shared" si="6"/>
        <v/>
      </c>
      <c r="F30" s="352" t="str">
        <f t="shared" si="5"/>
        <v/>
      </c>
      <c r="G30" s="351" t="str">
        <f t="shared" si="5"/>
        <v/>
      </c>
      <c r="H30" s="352" t="str">
        <f t="shared" si="5"/>
        <v/>
      </c>
      <c r="I30" s="351" t="str">
        <f t="shared" si="5"/>
        <v/>
      </c>
      <c r="J30" s="352" t="str">
        <f t="shared" si="5"/>
        <v/>
      </c>
      <c r="K30" s="1"/>
      <c r="L30" s="404">
        <v>2</v>
      </c>
      <c r="M30" s="64" t="str">
        <f>Timetable!$E$10</f>
        <v>Reigate Priory</v>
      </c>
      <c r="N30" t="str">
        <f>Timetable!$D$10</f>
        <v>R</v>
      </c>
      <c r="O30">
        <f>AF596</f>
        <v>0</v>
      </c>
    </row>
    <row r="31" spans="1:20" x14ac:dyDescent="0.3">
      <c r="A31" s="20" t="s">
        <v>37</v>
      </c>
      <c r="B31" s="27" t="s">
        <v>175</v>
      </c>
      <c r="C31" s="27"/>
      <c r="D31" s="27" t="s">
        <v>175</v>
      </c>
      <c r="E31" s="351" t="str">
        <f t="shared" si="6"/>
        <v/>
      </c>
      <c r="F31" s="352" t="str">
        <f t="shared" si="5"/>
        <v/>
      </c>
      <c r="G31" s="351" t="str">
        <f t="shared" si="5"/>
        <v/>
      </c>
      <c r="H31" s="352" t="str">
        <f t="shared" si="5"/>
        <v/>
      </c>
      <c r="I31" s="351" t="str">
        <f t="shared" si="5"/>
        <v/>
      </c>
      <c r="J31" s="352" t="str">
        <f t="shared" si="5"/>
        <v/>
      </c>
      <c r="K31" s="1">
        <f>21-SUM(E26:J31)</f>
        <v>6</v>
      </c>
      <c r="L31" s="404">
        <v>1</v>
      </c>
      <c r="M31" s="64" t="str">
        <f>Timetable!$E$11</f>
        <v>Holland Sports</v>
      </c>
      <c r="N31" t="str">
        <f>Timetable!$D$11</f>
        <v>O</v>
      </c>
      <c r="O31">
        <f>AI596</f>
        <v>0</v>
      </c>
    </row>
    <row r="32" spans="1:20" x14ac:dyDescent="0.3">
      <c r="B32" s="408" t="str">
        <f>Timetable!B20</f>
        <v>11.45  80m Hurdles  U17</v>
      </c>
      <c r="C32" s="27"/>
      <c r="D32" s="27" t="s">
        <v>175</v>
      </c>
      <c r="E32" s="74"/>
      <c r="F32" s="74"/>
      <c r="G32" s="74"/>
      <c r="H32" s="74"/>
      <c r="I32" s="74"/>
      <c r="J32" s="74"/>
      <c r="M32" s="64"/>
      <c r="N32"/>
      <c r="O32"/>
    </row>
    <row r="33" spans="1:15" x14ac:dyDescent="0.3">
      <c r="A33" s="19" t="s">
        <v>26</v>
      </c>
      <c r="B33" s="26" t="str">
        <f>O33</f>
        <v>Lia Bonsu</v>
      </c>
      <c r="C33" s="27">
        <v>11.5</v>
      </c>
      <c r="D33" s="27" t="s">
        <v>2</v>
      </c>
      <c r="E33" s="351">
        <f>IF($D33="","",IF(LEFT($D33,1)=E$2,$L33,""))</f>
        <v>6</v>
      </c>
      <c r="F33" s="352" t="str">
        <f t="shared" ref="F33:J38" si="7">IF($D33="","",IF(LEFT($D33,1)=F$2,$L33,""))</f>
        <v/>
      </c>
      <c r="G33" s="351" t="str">
        <f t="shared" si="7"/>
        <v/>
      </c>
      <c r="H33" s="352" t="str">
        <f t="shared" si="7"/>
        <v/>
      </c>
      <c r="I33" s="351" t="str">
        <f t="shared" si="7"/>
        <v/>
      </c>
      <c r="J33" s="352" t="str">
        <f t="shared" si="7"/>
        <v/>
      </c>
      <c r="L33" s="404">
        <v>6</v>
      </c>
      <c r="M33" s="64" t="str">
        <f>Timetable!$E$6</f>
        <v>Croydon Harriers</v>
      </c>
      <c r="N33" t="str">
        <f>Timetable!$D$6</f>
        <v>C</v>
      </c>
      <c r="O33" t="str">
        <f>U595</f>
        <v>Lia Bonsu</v>
      </c>
    </row>
    <row r="34" spans="1:15" x14ac:dyDescent="0.3">
      <c r="A34" s="20" t="s">
        <v>27</v>
      </c>
      <c r="B34" s="27" t="s">
        <v>175</v>
      </c>
      <c r="C34" s="27"/>
      <c r="D34" s="27" t="s">
        <v>175</v>
      </c>
      <c r="E34" s="351" t="str">
        <f t="shared" ref="E34:E38" si="8">IF($D34="","",IF(LEFT($D34,1)=E$2,$L34,""))</f>
        <v/>
      </c>
      <c r="F34" s="352" t="str">
        <f t="shared" si="7"/>
        <v/>
      </c>
      <c r="G34" s="351" t="str">
        <f t="shared" si="7"/>
        <v/>
      </c>
      <c r="H34" s="352" t="str">
        <f t="shared" si="7"/>
        <v/>
      </c>
      <c r="I34" s="351" t="str">
        <f t="shared" si="7"/>
        <v/>
      </c>
      <c r="J34" s="352" t="str">
        <f t="shared" si="7"/>
        <v/>
      </c>
      <c r="K34" s="1"/>
      <c r="L34" s="404">
        <v>5</v>
      </c>
      <c r="M34" s="64" t="str">
        <f>Timetable!$E$7</f>
        <v>Kingston &amp; Poly</v>
      </c>
      <c r="N34" t="str">
        <f>Timetable!$D$7</f>
        <v>K</v>
      </c>
      <c r="O34">
        <f>X595</f>
        <v>0</v>
      </c>
    </row>
    <row r="35" spans="1:15" x14ac:dyDescent="0.3">
      <c r="A35" s="20" t="s">
        <v>28</v>
      </c>
      <c r="B35" s="27" t="s">
        <v>175</v>
      </c>
      <c r="C35" s="27"/>
      <c r="D35" s="27" t="s">
        <v>175</v>
      </c>
      <c r="E35" s="351" t="str">
        <f t="shared" si="8"/>
        <v/>
      </c>
      <c r="F35" s="352" t="str">
        <f t="shared" si="7"/>
        <v/>
      </c>
      <c r="G35" s="351" t="str">
        <f t="shared" si="7"/>
        <v/>
      </c>
      <c r="H35" s="352" t="str">
        <f t="shared" si="7"/>
        <v/>
      </c>
      <c r="I35" s="351" t="str">
        <f t="shared" si="7"/>
        <v/>
      </c>
      <c r="J35" s="352" t="str">
        <f t="shared" si="7"/>
        <v/>
      </c>
      <c r="K35" s="1"/>
      <c r="L35" s="404">
        <v>4</v>
      </c>
      <c r="M35" s="64" t="str">
        <f>Timetable!$E$8</f>
        <v>South London Harriers</v>
      </c>
      <c r="N35" t="str">
        <f>Timetable!$D$8</f>
        <v>L</v>
      </c>
      <c r="O35">
        <f>AA595</f>
        <v>0</v>
      </c>
    </row>
    <row r="36" spans="1:15" x14ac:dyDescent="0.3">
      <c r="A36" s="20" t="s">
        <v>29</v>
      </c>
      <c r="B36" s="27" t="s">
        <v>175</v>
      </c>
      <c r="C36" s="27"/>
      <c r="D36" s="27" t="s">
        <v>175</v>
      </c>
      <c r="E36" s="351" t="str">
        <f t="shared" si="8"/>
        <v/>
      </c>
      <c r="F36" s="352" t="str">
        <f t="shared" si="7"/>
        <v/>
      </c>
      <c r="G36" s="351" t="str">
        <f t="shared" si="7"/>
        <v/>
      </c>
      <c r="H36" s="352" t="str">
        <f t="shared" si="7"/>
        <v/>
      </c>
      <c r="I36" s="351" t="str">
        <f t="shared" si="7"/>
        <v/>
      </c>
      <c r="J36" s="352" t="str">
        <f t="shared" si="7"/>
        <v/>
      </c>
      <c r="K36" s="1"/>
      <c r="L36" s="404">
        <v>3</v>
      </c>
      <c r="M36" s="64" t="str">
        <f>Timetable!$E$9</f>
        <v>-</v>
      </c>
      <c r="N36" t="str">
        <f>Timetable!$D$9</f>
        <v>-</v>
      </c>
      <c r="O36">
        <f>AD595</f>
        <v>0</v>
      </c>
    </row>
    <row r="37" spans="1:15" x14ac:dyDescent="0.3">
      <c r="A37" s="20" t="s">
        <v>30</v>
      </c>
      <c r="B37" s="27" t="s">
        <v>175</v>
      </c>
      <c r="C37" s="27"/>
      <c r="D37" s="27" t="s">
        <v>175</v>
      </c>
      <c r="E37" s="351" t="str">
        <f t="shared" si="8"/>
        <v/>
      </c>
      <c r="F37" s="352" t="str">
        <f t="shared" si="7"/>
        <v/>
      </c>
      <c r="G37" s="351" t="str">
        <f t="shared" si="7"/>
        <v/>
      </c>
      <c r="H37" s="352" t="str">
        <f t="shared" si="7"/>
        <v/>
      </c>
      <c r="I37" s="351" t="str">
        <f t="shared" si="7"/>
        <v/>
      </c>
      <c r="J37" s="352" t="str">
        <f t="shared" si="7"/>
        <v/>
      </c>
      <c r="K37" s="1"/>
      <c r="L37" s="404">
        <v>2</v>
      </c>
      <c r="M37" s="64" t="str">
        <f>Timetable!$E$10</f>
        <v>Reigate Priory</v>
      </c>
      <c r="N37" t="str">
        <f>Timetable!$D$10</f>
        <v>R</v>
      </c>
      <c r="O37">
        <f>AG595</f>
        <v>0</v>
      </c>
    </row>
    <row r="38" spans="1:15" x14ac:dyDescent="0.3">
      <c r="A38" s="20" t="s">
        <v>31</v>
      </c>
      <c r="B38" s="27" t="s">
        <v>175</v>
      </c>
      <c r="C38" s="27"/>
      <c r="D38" s="27" t="s">
        <v>175</v>
      </c>
      <c r="E38" s="351" t="str">
        <f t="shared" si="8"/>
        <v/>
      </c>
      <c r="F38" s="352" t="str">
        <f t="shared" si="7"/>
        <v/>
      </c>
      <c r="G38" s="351" t="str">
        <f t="shared" si="7"/>
        <v/>
      </c>
      <c r="H38" s="352" t="str">
        <f t="shared" si="7"/>
        <v/>
      </c>
      <c r="I38" s="351" t="str">
        <f t="shared" si="7"/>
        <v/>
      </c>
      <c r="J38" s="352" t="str">
        <f t="shared" si="7"/>
        <v/>
      </c>
      <c r="K38" s="1"/>
      <c r="L38" s="404">
        <v>1</v>
      </c>
      <c r="M38" s="64" t="str">
        <f>Timetable!$E$11</f>
        <v>Holland Sports</v>
      </c>
      <c r="N38" t="str">
        <f>Timetable!$D$11</f>
        <v>O</v>
      </c>
      <c r="O38">
        <f>AJ595</f>
        <v>0</v>
      </c>
    </row>
    <row r="39" spans="1:15" x14ac:dyDescent="0.3">
      <c r="A39" s="20"/>
      <c r="B39" s="407" t="s">
        <v>175</v>
      </c>
      <c r="C39" s="27"/>
      <c r="D39" s="27" t="s">
        <v>175</v>
      </c>
      <c r="E39" s="73"/>
      <c r="F39" s="73"/>
      <c r="G39" s="73"/>
      <c r="H39" s="73"/>
      <c r="I39" s="73"/>
      <c r="J39" s="73"/>
      <c r="K39" s="1">
        <f>21-SUM(E33:J38)</f>
        <v>15</v>
      </c>
      <c r="L39" s="404"/>
      <c r="M39" s="64"/>
      <c r="N39"/>
      <c r="O39"/>
    </row>
    <row r="40" spans="1:15" x14ac:dyDescent="0.3">
      <c r="A40" s="20" t="s">
        <v>32</v>
      </c>
      <c r="B40" s="27" t="s">
        <v>175</v>
      </c>
      <c r="C40" s="27"/>
      <c r="D40" s="27" t="s">
        <v>175</v>
      </c>
      <c r="E40" s="351" t="str">
        <f>IF($D40="","",IF(LEFT($D40,1)=E$2,$L40,""))</f>
        <v/>
      </c>
      <c r="F40" s="352" t="str">
        <f t="shared" ref="F40:J45" si="9">IF($D40="","",IF(LEFT($D40,1)=F$2,$L40,""))</f>
        <v/>
      </c>
      <c r="G40" s="351" t="str">
        <f t="shared" si="9"/>
        <v/>
      </c>
      <c r="H40" s="352" t="str">
        <f t="shared" si="9"/>
        <v/>
      </c>
      <c r="I40" s="351" t="str">
        <f t="shared" si="9"/>
        <v/>
      </c>
      <c r="J40" s="352" t="str">
        <f t="shared" si="9"/>
        <v/>
      </c>
      <c r="L40" s="404">
        <v>6</v>
      </c>
      <c r="M40" s="64" t="str">
        <f>Timetable!$E$6</f>
        <v>Croydon Harriers</v>
      </c>
      <c r="N40" t="str">
        <f>Timetable!$D$6</f>
        <v>C</v>
      </c>
      <c r="O40">
        <f>U596</f>
        <v>0</v>
      </c>
    </row>
    <row r="41" spans="1:15" x14ac:dyDescent="0.3">
      <c r="A41" s="20" t="s">
        <v>33</v>
      </c>
      <c r="B41" s="27" t="s">
        <v>175</v>
      </c>
      <c r="C41" s="27"/>
      <c r="D41" s="27" t="s">
        <v>175</v>
      </c>
      <c r="E41" s="351" t="str">
        <f t="shared" ref="E41:E45" si="10">IF($D41="","",IF(LEFT($D41,1)=E$2,$L41,""))</f>
        <v/>
      </c>
      <c r="F41" s="352" t="str">
        <f t="shared" si="9"/>
        <v/>
      </c>
      <c r="G41" s="351" t="str">
        <f t="shared" si="9"/>
        <v/>
      </c>
      <c r="H41" s="352" t="str">
        <f t="shared" si="9"/>
        <v/>
      </c>
      <c r="I41" s="351" t="str">
        <f t="shared" si="9"/>
        <v/>
      </c>
      <c r="J41" s="352" t="str">
        <f t="shared" si="9"/>
        <v/>
      </c>
      <c r="K41" s="1"/>
      <c r="L41" s="404">
        <v>5</v>
      </c>
      <c r="M41" s="64" t="str">
        <f>Timetable!$E$7</f>
        <v>Kingston &amp; Poly</v>
      </c>
      <c r="N41" t="str">
        <f>Timetable!$D$7</f>
        <v>K</v>
      </c>
      <c r="O41">
        <f>X596</f>
        <v>0</v>
      </c>
    </row>
    <row r="42" spans="1:15" x14ac:dyDescent="0.3">
      <c r="A42" s="20" t="s">
        <v>34</v>
      </c>
      <c r="B42" s="27" t="s">
        <v>175</v>
      </c>
      <c r="C42" s="27"/>
      <c r="D42" s="27" t="s">
        <v>175</v>
      </c>
      <c r="E42" s="351" t="str">
        <f t="shared" si="10"/>
        <v/>
      </c>
      <c r="F42" s="352" t="str">
        <f t="shared" si="9"/>
        <v/>
      </c>
      <c r="G42" s="351" t="str">
        <f t="shared" si="9"/>
        <v/>
      </c>
      <c r="H42" s="352" t="str">
        <f t="shared" si="9"/>
        <v/>
      </c>
      <c r="I42" s="351" t="str">
        <f t="shared" si="9"/>
        <v/>
      </c>
      <c r="J42" s="352" t="str">
        <f t="shared" si="9"/>
        <v/>
      </c>
      <c r="K42" s="1"/>
      <c r="L42" s="404">
        <v>4</v>
      </c>
      <c r="M42" s="64" t="str">
        <f>Timetable!$E$8</f>
        <v>South London Harriers</v>
      </c>
      <c r="N42" t="str">
        <f>Timetable!$D$8</f>
        <v>L</v>
      </c>
      <c r="O42">
        <f>AA596</f>
        <v>0</v>
      </c>
    </row>
    <row r="43" spans="1:15" x14ac:dyDescent="0.3">
      <c r="A43" s="20" t="s">
        <v>35</v>
      </c>
      <c r="B43" s="27" t="s">
        <v>175</v>
      </c>
      <c r="C43" s="27"/>
      <c r="D43" s="27" t="s">
        <v>175</v>
      </c>
      <c r="E43" s="351" t="str">
        <f t="shared" si="10"/>
        <v/>
      </c>
      <c r="F43" s="352" t="str">
        <f t="shared" si="9"/>
        <v/>
      </c>
      <c r="G43" s="351" t="str">
        <f t="shared" si="9"/>
        <v/>
      </c>
      <c r="H43" s="352" t="str">
        <f t="shared" si="9"/>
        <v/>
      </c>
      <c r="I43" s="351" t="str">
        <f t="shared" si="9"/>
        <v/>
      </c>
      <c r="J43" s="352" t="str">
        <f t="shared" si="9"/>
        <v/>
      </c>
      <c r="K43" s="1"/>
      <c r="L43" s="404">
        <v>3</v>
      </c>
      <c r="M43" s="64" t="str">
        <f>Timetable!$E$9</f>
        <v>-</v>
      </c>
      <c r="N43" t="str">
        <f>Timetable!$D$9</f>
        <v>-</v>
      </c>
      <c r="O43">
        <f>AD596</f>
        <v>0</v>
      </c>
    </row>
    <row r="44" spans="1:15" x14ac:dyDescent="0.3">
      <c r="A44" s="20" t="s">
        <v>36</v>
      </c>
      <c r="B44" s="27" t="s">
        <v>175</v>
      </c>
      <c r="C44" s="27"/>
      <c r="D44" s="27" t="s">
        <v>175</v>
      </c>
      <c r="E44" s="351" t="str">
        <f t="shared" si="10"/>
        <v/>
      </c>
      <c r="F44" s="352" t="str">
        <f t="shared" si="9"/>
        <v/>
      </c>
      <c r="G44" s="351" t="str">
        <f t="shared" si="9"/>
        <v/>
      </c>
      <c r="H44" s="352" t="str">
        <f t="shared" si="9"/>
        <v/>
      </c>
      <c r="I44" s="351" t="str">
        <f t="shared" si="9"/>
        <v/>
      </c>
      <c r="J44" s="352" t="str">
        <f t="shared" si="9"/>
        <v/>
      </c>
      <c r="K44" s="1"/>
      <c r="L44" s="404">
        <v>2</v>
      </c>
      <c r="M44" s="64" t="str">
        <f>Timetable!$E$10</f>
        <v>Reigate Priory</v>
      </c>
      <c r="N44" t="str">
        <f>Timetable!$D$10</f>
        <v>R</v>
      </c>
      <c r="O44">
        <f>AG596</f>
        <v>0</v>
      </c>
    </row>
    <row r="45" spans="1:15" x14ac:dyDescent="0.3">
      <c r="A45" s="20" t="s">
        <v>37</v>
      </c>
      <c r="B45" s="27" t="s">
        <v>175</v>
      </c>
      <c r="C45" s="27"/>
      <c r="D45" s="27" t="s">
        <v>175</v>
      </c>
      <c r="E45" s="351" t="str">
        <f t="shared" si="10"/>
        <v/>
      </c>
      <c r="F45" s="352" t="str">
        <f t="shared" si="9"/>
        <v/>
      </c>
      <c r="G45" s="351" t="str">
        <f t="shared" si="9"/>
        <v/>
      </c>
      <c r="H45" s="352" t="str">
        <f t="shared" si="9"/>
        <v/>
      </c>
      <c r="I45" s="351" t="str">
        <f t="shared" si="9"/>
        <v/>
      </c>
      <c r="J45" s="352" t="str">
        <f t="shared" si="9"/>
        <v/>
      </c>
      <c r="K45" s="1">
        <f>21-SUM(E40:J45)</f>
        <v>21</v>
      </c>
      <c r="L45" s="404">
        <v>1</v>
      </c>
      <c r="M45" s="64" t="str">
        <f>Timetable!$E$11</f>
        <v>Holland Sports</v>
      </c>
      <c r="N45" t="str">
        <f>Timetable!$D$11</f>
        <v>O</v>
      </c>
      <c r="O45">
        <f>AJ596</f>
        <v>0</v>
      </c>
    </row>
    <row r="46" spans="1:15" x14ac:dyDescent="0.3">
      <c r="B46" s="408" t="str">
        <f>Timetable!B22</f>
        <v>12.00       100M          U13</v>
      </c>
      <c r="C46" s="27"/>
      <c r="D46" s="27" t="s">
        <v>175</v>
      </c>
      <c r="E46" s="74"/>
      <c r="F46" s="74"/>
      <c r="G46" s="74"/>
      <c r="H46" s="74"/>
      <c r="I46" s="74"/>
      <c r="J46" s="74"/>
      <c r="M46" s="64"/>
      <c r="N46"/>
      <c r="O46"/>
    </row>
    <row r="47" spans="1:15" x14ac:dyDescent="0.3">
      <c r="A47" s="19" t="s">
        <v>26</v>
      </c>
      <c r="B47" s="26" t="str">
        <f>O47</f>
        <v>Shivelle Marshall</v>
      </c>
      <c r="C47" s="27">
        <v>13.4</v>
      </c>
      <c r="D47" s="27" t="s">
        <v>2</v>
      </c>
      <c r="E47" s="351">
        <f>IF($D47="","",IF(LEFT($D47,1)=E$2,$L47,""))</f>
        <v>6</v>
      </c>
      <c r="F47" s="352" t="str">
        <f t="shared" ref="F47:J52" si="11">IF($D47="","",IF(LEFT($D47,1)=F$2,$L47,""))</f>
        <v/>
      </c>
      <c r="G47" s="351" t="str">
        <f t="shared" si="11"/>
        <v/>
      </c>
      <c r="H47" s="352" t="str">
        <f t="shared" si="11"/>
        <v/>
      </c>
      <c r="I47" s="351" t="str">
        <f t="shared" si="11"/>
        <v/>
      </c>
      <c r="J47" s="352" t="str">
        <f t="shared" si="11"/>
        <v/>
      </c>
      <c r="L47" s="404">
        <v>6</v>
      </c>
      <c r="M47" s="64" t="str">
        <f>Timetable!$E$6</f>
        <v>Croydon Harriers</v>
      </c>
      <c r="N47" t="str">
        <f>Timetable!$D$6</f>
        <v>C</v>
      </c>
      <c r="O47" t="str">
        <f>S599</f>
        <v>Shivelle Marshall</v>
      </c>
    </row>
    <row r="48" spans="1:15" x14ac:dyDescent="0.3">
      <c r="A48" s="20" t="s">
        <v>27</v>
      </c>
      <c r="B48" s="27" t="str">
        <f>O48</f>
        <v>Tia Garrard</v>
      </c>
      <c r="C48" s="27">
        <v>13.4</v>
      </c>
      <c r="D48" s="27" t="s">
        <v>6</v>
      </c>
      <c r="E48" s="351" t="str">
        <f t="shared" ref="E48:E52" si="12">IF($D48="","",IF(LEFT($D48,1)=E$2,$L48,""))</f>
        <v/>
      </c>
      <c r="F48" s="352">
        <f t="shared" si="11"/>
        <v>5</v>
      </c>
      <c r="G48" s="351" t="str">
        <f t="shared" si="11"/>
        <v/>
      </c>
      <c r="H48" s="352" t="str">
        <f t="shared" si="11"/>
        <v/>
      </c>
      <c r="I48" s="351" t="str">
        <f t="shared" si="11"/>
        <v/>
      </c>
      <c r="J48" s="352" t="str">
        <f t="shared" si="11"/>
        <v/>
      </c>
      <c r="K48" s="1"/>
      <c r="L48" s="404">
        <v>5</v>
      </c>
      <c r="M48" s="64" t="str">
        <f>Timetable!$E$7</f>
        <v>Kingston &amp; Poly</v>
      </c>
      <c r="N48" t="str">
        <f>Timetable!$D$7</f>
        <v>K</v>
      </c>
      <c r="O48" t="str">
        <f>V599</f>
        <v>Tia Garrard</v>
      </c>
    </row>
    <row r="49" spans="1:15" x14ac:dyDescent="0.3">
      <c r="A49" s="20" t="s">
        <v>28</v>
      </c>
      <c r="B49" s="27" t="str">
        <f>O49</f>
        <v>Enioluwa Awonogun</v>
      </c>
      <c r="C49" s="27">
        <v>14.2</v>
      </c>
      <c r="D49" s="27" t="s">
        <v>5</v>
      </c>
      <c r="E49" s="351" t="str">
        <f t="shared" si="12"/>
        <v/>
      </c>
      <c r="F49" s="352" t="str">
        <f t="shared" si="11"/>
        <v/>
      </c>
      <c r="G49" s="351">
        <f t="shared" si="11"/>
        <v>4</v>
      </c>
      <c r="H49" s="352" t="str">
        <f t="shared" si="11"/>
        <v/>
      </c>
      <c r="I49" s="351" t="str">
        <f t="shared" si="11"/>
        <v/>
      </c>
      <c r="J49" s="352" t="str">
        <f t="shared" si="11"/>
        <v/>
      </c>
      <c r="K49" s="1"/>
      <c r="L49" s="404">
        <v>4</v>
      </c>
      <c r="M49" s="64" t="str">
        <f>Timetable!$E$8</f>
        <v>South London Harriers</v>
      </c>
      <c r="N49" t="str">
        <f>Timetable!$D$8</f>
        <v>L</v>
      </c>
      <c r="O49" t="str">
        <f>Y599</f>
        <v>Enioluwa Awonogun</v>
      </c>
    </row>
    <row r="50" spans="1:15" x14ac:dyDescent="0.3">
      <c r="A50" s="20" t="s">
        <v>29</v>
      </c>
      <c r="B50" s="27" t="str">
        <f>O51</f>
        <v>Freja Kargbo</v>
      </c>
      <c r="C50" s="27">
        <v>15.9</v>
      </c>
      <c r="D50" s="27" t="s">
        <v>88</v>
      </c>
      <c r="E50" s="351" t="str">
        <f t="shared" si="12"/>
        <v/>
      </c>
      <c r="F50" s="352" t="str">
        <f t="shared" si="11"/>
        <v/>
      </c>
      <c r="G50" s="351" t="str">
        <f t="shared" si="11"/>
        <v/>
      </c>
      <c r="H50" s="352" t="str">
        <f t="shared" si="11"/>
        <v/>
      </c>
      <c r="I50" s="351">
        <f t="shared" si="11"/>
        <v>3</v>
      </c>
      <c r="J50" s="352" t="str">
        <f t="shared" si="11"/>
        <v/>
      </c>
      <c r="K50" s="1"/>
      <c r="L50" s="404">
        <v>3</v>
      </c>
      <c r="M50" s="64" t="str">
        <f>Timetable!$E$9</f>
        <v>-</v>
      </c>
      <c r="N50" t="str">
        <f>Timetable!$D$9</f>
        <v>-</v>
      </c>
      <c r="O50">
        <f>AB599</f>
        <v>0</v>
      </c>
    </row>
    <row r="51" spans="1:15" x14ac:dyDescent="0.3">
      <c r="A51" s="20" t="s">
        <v>30</v>
      </c>
      <c r="B51" s="27" t="str">
        <f>O52</f>
        <v>LUCIA FORLIZZI</v>
      </c>
      <c r="C51" s="27">
        <v>16.100000000000001</v>
      </c>
      <c r="D51" s="27" t="s">
        <v>49</v>
      </c>
      <c r="E51" s="351" t="str">
        <f t="shared" si="12"/>
        <v/>
      </c>
      <c r="F51" s="352" t="str">
        <f t="shared" si="11"/>
        <v/>
      </c>
      <c r="G51" s="351" t="str">
        <f t="shared" si="11"/>
        <v/>
      </c>
      <c r="H51" s="352" t="str">
        <f t="shared" si="11"/>
        <v/>
      </c>
      <c r="I51" s="351" t="str">
        <f t="shared" si="11"/>
        <v/>
      </c>
      <c r="J51" s="352">
        <f t="shared" si="11"/>
        <v>2</v>
      </c>
      <c r="K51" s="1"/>
      <c r="L51" s="404">
        <v>2</v>
      </c>
      <c r="M51" s="64" t="str">
        <f>Timetable!$E$10</f>
        <v>Reigate Priory</v>
      </c>
      <c r="N51" t="str">
        <f>Timetable!$D$10</f>
        <v>R</v>
      </c>
      <c r="O51" t="str">
        <f>AE599</f>
        <v>Freja Kargbo</v>
      </c>
    </row>
    <row r="52" spans="1:15" x14ac:dyDescent="0.3">
      <c r="A52" s="20" t="s">
        <v>31</v>
      </c>
      <c r="B52" s="27" t="s">
        <v>175</v>
      </c>
      <c r="C52" s="27"/>
      <c r="D52" s="27"/>
      <c r="E52" s="351" t="str">
        <f t="shared" si="12"/>
        <v/>
      </c>
      <c r="F52" s="352" t="str">
        <f t="shared" si="11"/>
        <v/>
      </c>
      <c r="G52" s="351" t="str">
        <f t="shared" si="11"/>
        <v/>
      </c>
      <c r="H52" s="352" t="str">
        <f t="shared" si="11"/>
        <v/>
      </c>
      <c r="I52" s="351" t="str">
        <f t="shared" si="11"/>
        <v/>
      </c>
      <c r="J52" s="352" t="str">
        <f t="shared" si="11"/>
        <v/>
      </c>
      <c r="K52" s="1"/>
      <c r="L52" s="404">
        <v>1</v>
      </c>
      <c r="M52" s="64" t="str">
        <f>Timetable!$E$11</f>
        <v>Holland Sports</v>
      </c>
      <c r="N52" t="str">
        <f>Timetable!$D$11</f>
        <v>O</v>
      </c>
      <c r="O52" t="str">
        <f>AH599</f>
        <v>LUCIA FORLIZZI</v>
      </c>
    </row>
    <row r="53" spans="1:15" x14ac:dyDescent="0.3">
      <c r="A53" s="20"/>
      <c r="B53" s="407" t="s">
        <v>175</v>
      </c>
      <c r="C53" s="27"/>
      <c r="D53" s="27"/>
      <c r="E53" s="73"/>
      <c r="F53" s="73"/>
      <c r="G53" s="73"/>
      <c r="H53" s="73"/>
      <c r="I53" s="73"/>
      <c r="J53" s="73"/>
      <c r="K53" s="1">
        <f>21-SUM(E47:J52)</f>
        <v>1</v>
      </c>
      <c r="L53" s="404"/>
      <c r="M53" s="64"/>
      <c r="N53"/>
      <c r="O53"/>
    </row>
    <row r="54" spans="1:15" x14ac:dyDescent="0.3">
      <c r="A54" s="20" t="s">
        <v>32</v>
      </c>
      <c r="B54" t="str">
        <f>O54</f>
        <v>Saray-Destiny Crosdale</v>
      </c>
      <c r="C54" s="27">
        <v>13.8</v>
      </c>
      <c r="D54" s="27" t="s">
        <v>54</v>
      </c>
      <c r="E54" s="351">
        <f>IF($D54="","",IF(LEFT($D54,1)=E$2,$L54,""))</f>
        <v>6</v>
      </c>
      <c r="F54" s="352" t="str">
        <f t="shared" ref="F54:J59" si="13">IF($D54="","",IF(LEFT($D54,1)=F$2,$L54,""))</f>
        <v/>
      </c>
      <c r="G54" s="351" t="str">
        <f t="shared" si="13"/>
        <v/>
      </c>
      <c r="H54" s="352" t="str">
        <f t="shared" si="13"/>
        <v/>
      </c>
      <c r="I54" s="351" t="str">
        <f t="shared" si="13"/>
        <v/>
      </c>
      <c r="J54" s="352" t="str">
        <f t="shared" si="13"/>
        <v/>
      </c>
      <c r="L54" s="404">
        <v>6</v>
      </c>
      <c r="M54" s="64" t="str">
        <f>Timetable!$E$6</f>
        <v>Croydon Harriers</v>
      </c>
      <c r="N54" t="str">
        <f>Timetable!$D$6</f>
        <v>C</v>
      </c>
      <c r="O54" t="str">
        <f>S600</f>
        <v>Saray-Destiny Crosdale</v>
      </c>
    </row>
    <row r="55" spans="1:15" x14ac:dyDescent="0.3">
      <c r="A55" s="20" t="s">
        <v>33</v>
      </c>
      <c r="B55" s="27" t="str">
        <f>O56</f>
        <v>Elmeiran Ahmad</v>
      </c>
      <c r="C55" s="27">
        <v>15.3</v>
      </c>
      <c r="D55" s="27" t="s">
        <v>64</v>
      </c>
      <c r="E55" s="351" t="str">
        <f t="shared" ref="E55:E59" si="14">IF($D55="","",IF(LEFT($D55,1)=E$2,$L55,""))</f>
        <v/>
      </c>
      <c r="F55" s="352" t="str">
        <f t="shared" si="13"/>
        <v/>
      </c>
      <c r="G55" s="351">
        <f t="shared" si="13"/>
        <v>5</v>
      </c>
      <c r="H55" s="352" t="str">
        <f t="shared" si="13"/>
        <v/>
      </c>
      <c r="I55" s="351" t="str">
        <f t="shared" si="13"/>
        <v/>
      </c>
      <c r="J55" s="352" t="str">
        <f t="shared" si="13"/>
        <v/>
      </c>
      <c r="K55" s="1"/>
      <c r="L55" s="404">
        <v>5</v>
      </c>
      <c r="M55" s="64" t="str">
        <f>Timetable!$E$7</f>
        <v>Kingston &amp; Poly</v>
      </c>
      <c r="N55" t="str">
        <f>Timetable!$D$7</f>
        <v>K</v>
      </c>
      <c r="O55" t="str">
        <f>V600</f>
        <v>Bea Simpson</v>
      </c>
    </row>
    <row r="56" spans="1:15" x14ac:dyDescent="0.3">
      <c r="A56" s="20" t="s">
        <v>34</v>
      </c>
      <c r="B56" s="27" t="str">
        <f>O58</f>
        <v>Sophia Potter</v>
      </c>
      <c r="C56" s="27">
        <v>15.8</v>
      </c>
      <c r="D56" s="27" t="s">
        <v>111</v>
      </c>
      <c r="E56" s="351" t="str">
        <f t="shared" si="14"/>
        <v/>
      </c>
      <c r="F56" s="352" t="str">
        <f t="shared" si="13"/>
        <v/>
      </c>
      <c r="G56" s="351" t="str">
        <f t="shared" si="13"/>
        <v/>
      </c>
      <c r="H56" s="352" t="str">
        <f t="shared" si="13"/>
        <v/>
      </c>
      <c r="I56" s="351">
        <f t="shared" si="13"/>
        <v>4</v>
      </c>
      <c r="J56" s="352" t="str">
        <f t="shared" si="13"/>
        <v/>
      </c>
      <c r="K56" s="1"/>
      <c r="L56" s="404">
        <v>4</v>
      </c>
      <c r="M56" s="64" t="str">
        <f>Timetable!$E$8</f>
        <v>South London Harriers</v>
      </c>
      <c r="N56" t="str">
        <f>Timetable!$D$8</f>
        <v>L</v>
      </c>
      <c r="O56" t="str">
        <f>Y600</f>
        <v>Elmeiran Ahmad</v>
      </c>
    </row>
    <row r="57" spans="1:15" x14ac:dyDescent="0.3">
      <c r="A57" s="20" t="s">
        <v>35</v>
      </c>
      <c r="B57" s="27" t="str">
        <f>O55</f>
        <v>Bea Simpson</v>
      </c>
      <c r="C57" s="27">
        <v>16.100000000000001</v>
      </c>
      <c r="D57" s="27" t="s">
        <v>57</v>
      </c>
      <c r="E57" s="351" t="str">
        <f t="shared" si="14"/>
        <v/>
      </c>
      <c r="F57" s="352">
        <f t="shared" si="13"/>
        <v>3</v>
      </c>
      <c r="G57" s="351" t="str">
        <f t="shared" si="13"/>
        <v/>
      </c>
      <c r="H57" s="352" t="str">
        <f t="shared" si="13"/>
        <v/>
      </c>
      <c r="I57" s="351" t="str">
        <f t="shared" si="13"/>
        <v/>
      </c>
      <c r="J57" s="352" t="str">
        <f t="shared" si="13"/>
        <v/>
      </c>
      <c r="K57" s="1"/>
      <c r="L57" s="404">
        <v>3</v>
      </c>
      <c r="M57" s="64" t="str">
        <f>Timetable!$E$9</f>
        <v>-</v>
      </c>
      <c r="N57" t="str">
        <f>Timetable!$D$9</f>
        <v>-</v>
      </c>
      <c r="O57">
        <f>AB600</f>
        <v>0</v>
      </c>
    </row>
    <row r="58" spans="1:15" x14ac:dyDescent="0.3">
      <c r="A58" s="20" t="s">
        <v>36</v>
      </c>
      <c r="B58" s="27" t="str">
        <f>O59</f>
        <v xml:space="preserve"> AYESHA COLLINSON</v>
      </c>
      <c r="C58" s="27">
        <v>16.7</v>
      </c>
      <c r="D58" s="27" t="s">
        <v>65</v>
      </c>
      <c r="E58" s="351" t="str">
        <f t="shared" si="14"/>
        <v/>
      </c>
      <c r="F58" s="352" t="str">
        <f t="shared" si="13"/>
        <v/>
      </c>
      <c r="G58" s="351" t="str">
        <f t="shared" si="13"/>
        <v/>
      </c>
      <c r="H58" s="352" t="str">
        <f t="shared" si="13"/>
        <v/>
      </c>
      <c r="I58" s="351" t="str">
        <f t="shared" si="13"/>
        <v/>
      </c>
      <c r="J58" s="352">
        <f t="shared" si="13"/>
        <v>2</v>
      </c>
      <c r="K58" s="1"/>
      <c r="L58" s="404">
        <v>2</v>
      </c>
      <c r="M58" s="64" t="str">
        <f>Timetable!$E$10</f>
        <v>Reigate Priory</v>
      </c>
      <c r="N58" t="str">
        <f>Timetable!$D$10</f>
        <v>R</v>
      </c>
      <c r="O58" t="str">
        <f>AE600</f>
        <v>Sophia Potter</v>
      </c>
    </row>
    <row r="59" spans="1:15" x14ac:dyDescent="0.3">
      <c r="A59" s="20" t="s">
        <v>37</v>
      </c>
      <c r="B59" s="27" t="s">
        <v>175</v>
      </c>
      <c r="C59" s="27"/>
      <c r="D59" s="27" t="s">
        <v>175</v>
      </c>
      <c r="E59" s="351" t="str">
        <f t="shared" si="14"/>
        <v/>
      </c>
      <c r="F59" s="352" t="str">
        <f t="shared" si="13"/>
        <v/>
      </c>
      <c r="G59" s="351" t="str">
        <f t="shared" si="13"/>
        <v/>
      </c>
      <c r="H59" s="352" t="str">
        <f t="shared" si="13"/>
        <v/>
      </c>
      <c r="I59" s="351" t="str">
        <f t="shared" si="13"/>
        <v/>
      </c>
      <c r="J59" s="352" t="str">
        <f t="shared" si="13"/>
        <v/>
      </c>
      <c r="K59" s="1">
        <f>21-SUM(E54:J59)</f>
        <v>1</v>
      </c>
      <c r="L59" s="404">
        <v>1</v>
      </c>
      <c r="M59" s="64" t="str">
        <f>Timetable!$E$11</f>
        <v>Holland Sports</v>
      </c>
      <c r="N59" t="str">
        <f>Timetable!$D$11</f>
        <v>O</v>
      </c>
      <c r="O59" t="str">
        <f>AH600</f>
        <v xml:space="preserve"> AYESHA COLLINSON</v>
      </c>
    </row>
    <row r="60" spans="1:15" x14ac:dyDescent="0.3">
      <c r="B60" s="408" t="str">
        <f>Timetable!B23</f>
        <v>12.20         100M          U15</v>
      </c>
      <c r="C60" s="27"/>
      <c r="D60" s="27" t="s">
        <v>175</v>
      </c>
      <c r="E60" s="74"/>
      <c r="F60" s="74"/>
      <c r="G60" s="74"/>
      <c r="H60" s="74"/>
      <c r="I60" s="74"/>
      <c r="J60" s="74"/>
      <c r="M60" s="64"/>
      <c r="N60"/>
      <c r="O60"/>
    </row>
    <row r="61" spans="1:15" x14ac:dyDescent="0.3">
      <c r="A61" s="19" t="s">
        <v>26</v>
      </c>
      <c r="B61" s="26" t="str">
        <f>O61</f>
        <v>Gracelyn Kendeck</v>
      </c>
      <c r="C61" s="27">
        <v>12.3</v>
      </c>
      <c r="D61" s="27" t="s">
        <v>2</v>
      </c>
      <c r="E61" s="351">
        <f>IF($D61="","",IF(LEFT($D61,1)=E$2,$L61,""))</f>
        <v>6</v>
      </c>
      <c r="F61" s="352" t="str">
        <f t="shared" ref="F61:J66" si="15">IF($D61="","",IF(LEFT($D61,1)=F$2,$L61,""))</f>
        <v/>
      </c>
      <c r="G61" s="351" t="str">
        <f t="shared" si="15"/>
        <v/>
      </c>
      <c r="H61" s="352" t="str">
        <f t="shared" si="15"/>
        <v/>
      </c>
      <c r="I61" s="351" t="str">
        <f t="shared" si="15"/>
        <v/>
      </c>
      <c r="J61" s="352" t="str">
        <f t="shared" si="15"/>
        <v/>
      </c>
      <c r="K61" s="1"/>
      <c r="L61" s="404">
        <v>6</v>
      </c>
      <c r="M61" s="64" t="str">
        <f>Timetable!$E$6</f>
        <v>Croydon Harriers</v>
      </c>
      <c r="N61" t="str">
        <f>Timetable!$D$6</f>
        <v>C</v>
      </c>
      <c r="O61" t="str">
        <f>T599</f>
        <v>Gracelyn Kendeck</v>
      </c>
    </row>
    <row r="62" spans="1:15" x14ac:dyDescent="0.3">
      <c r="A62" s="20" t="s">
        <v>27</v>
      </c>
      <c r="B62" s="27" t="str">
        <f>O62</f>
        <v>Esme Ellen Taylor</v>
      </c>
      <c r="C62" s="27">
        <v>13.3</v>
      </c>
      <c r="D62" s="27" t="s">
        <v>6</v>
      </c>
      <c r="E62" s="351" t="str">
        <f t="shared" ref="E62:E66" si="16">IF($D62="","",IF(LEFT($D62,1)=E$2,$L62,""))</f>
        <v/>
      </c>
      <c r="F62" s="352">
        <f t="shared" si="15"/>
        <v>5</v>
      </c>
      <c r="G62" s="351" t="str">
        <f t="shared" si="15"/>
        <v/>
      </c>
      <c r="H62" s="352" t="str">
        <f t="shared" si="15"/>
        <v/>
      </c>
      <c r="I62" s="351" t="str">
        <f t="shared" si="15"/>
        <v/>
      </c>
      <c r="J62" s="352" t="str">
        <f t="shared" si="15"/>
        <v/>
      </c>
      <c r="K62" s="1"/>
      <c r="L62" s="404">
        <v>5</v>
      </c>
      <c r="M62" s="64" t="str">
        <f>Timetable!$E$7</f>
        <v>Kingston &amp; Poly</v>
      </c>
      <c r="N62" t="str">
        <f>Timetable!$D$7</f>
        <v>K</v>
      </c>
      <c r="O62" t="str">
        <f>W599</f>
        <v>Esme Ellen Taylor</v>
      </c>
    </row>
    <row r="63" spans="1:15" x14ac:dyDescent="0.3">
      <c r="A63" s="20" t="s">
        <v>28</v>
      </c>
      <c r="B63" s="27" t="str">
        <f>O65</f>
        <v>Imogen Wheeler</v>
      </c>
      <c r="C63" s="27">
        <v>13.3</v>
      </c>
      <c r="D63" s="27" t="s">
        <v>88</v>
      </c>
      <c r="E63" s="351" t="str">
        <f t="shared" si="16"/>
        <v/>
      </c>
      <c r="F63" s="352" t="str">
        <f t="shared" si="15"/>
        <v/>
      </c>
      <c r="G63" s="351" t="str">
        <f t="shared" si="15"/>
        <v/>
      </c>
      <c r="H63" s="352" t="str">
        <f t="shared" si="15"/>
        <v/>
      </c>
      <c r="I63" s="351">
        <f t="shared" si="15"/>
        <v>4</v>
      </c>
      <c r="J63" s="352" t="str">
        <f t="shared" si="15"/>
        <v/>
      </c>
      <c r="K63" s="1"/>
      <c r="L63" s="404">
        <v>4</v>
      </c>
      <c r="M63" s="64" t="str">
        <f>Timetable!$E$8</f>
        <v>South London Harriers</v>
      </c>
      <c r="N63" t="str">
        <f>Timetable!$D$8</f>
        <v>L</v>
      </c>
      <c r="O63" t="str">
        <f>Z599</f>
        <v>Estelle Finikin</v>
      </c>
    </row>
    <row r="64" spans="1:15" x14ac:dyDescent="0.3">
      <c r="A64" s="20" t="s">
        <v>29</v>
      </c>
      <c r="B64" s="27" t="str">
        <f>O66</f>
        <v>AVA WARE</v>
      </c>
      <c r="C64" s="27">
        <v>13.7</v>
      </c>
      <c r="D64" s="27" t="s">
        <v>49</v>
      </c>
      <c r="E64" s="351" t="str">
        <f t="shared" si="16"/>
        <v/>
      </c>
      <c r="F64" s="352" t="str">
        <f t="shared" si="15"/>
        <v/>
      </c>
      <c r="G64" s="351" t="str">
        <f t="shared" si="15"/>
        <v/>
      </c>
      <c r="H64" s="352" t="str">
        <f t="shared" si="15"/>
        <v/>
      </c>
      <c r="I64" s="351" t="str">
        <f t="shared" si="15"/>
        <v/>
      </c>
      <c r="J64" s="352">
        <f t="shared" si="15"/>
        <v>3</v>
      </c>
      <c r="K64" s="1"/>
      <c r="L64" s="404">
        <v>3</v>
      </c>
      <c r="M64" s="64" t="str">
        <f>Timetable!$E$9</f>
        <v>-</v>
      </c>
      <c r="N64" t="str">
        <f>Timetable!$D$9</f>
        <v>-</v>
      </c>
      <c r="O64">
        <f>AC599</f>
        <v>0</v>
      </c>
    </row>
    <row r="65" spans="1:15" x14ac:dyDescent="0.3">
      <c r="A65" s="20" t="s">
        <v>30</v>
      </c>
      <c r="B65" s="27" t="str">
        <f>O63</f>
        <v>Estelle Finikin</v>
      </c>
      <c r="C65" s="181">
        <v>15</v>
      </c>
      <c r="D65" s="27" t="s">
        <v>5</v>
      </c>
      <c r="E65" s="351" t="str">
        <f t="shared" si="16"/>
        <v/>
      </c>
      <c r="F65" s="352" t="str">
        <f t="shared" si="15"/>
        <v/>
      </c>
      <c r="G65" s="351">
        <f t="shared" si="15"/>
        <v>2</v>
      </c>
      <c r="H65" s="352" t="str">
        <f t="shared" si="15"/>
        <v/>
      </c>
      <c r="I65" s="351" t="str">
        <f t="shared" si="15"/>
        <v/>
      </c>
      <c r="J65" s="352" t="str">
        <f t="shared" si="15"/>
        <v/>
      </c>
      <c r="K65" s="1"/>
      <c r="L65" s="404">
        <v>2</v>
      </c>
      <c r="M65" s="64" t="str">
        <f>Timetable!$E$10</f>
        <v>Reigate Priory</v>
      </c>
      <c r="N65" t="str">
        <f>Timetable!$D$10</f>
        <v>R</v>
      </c>
      <c r="O65" t="str">
        <f>AF599</f>
        <v>Imogen Wheeler</v>
      </c>
    </row>
    <row r="66" spans="1:15" x14ac:dyDescent="0.3">
      <c r="A66" s="20" t="s">
        <v>31</v>
      </c>
      <c r="B66" s="27" t="s">
        <v>175</v>
      </c>
      <c r="C66" s="27"/>
      <c r="D66" s="27" t="s">
        <v>175</v>
      </c>
      <c r="E66" s="351" t="str">
        <f t="shared" si="16"/>
        <v/>
      </c>
      <c r="F66" s="352" t="str">
        <f t="shared" si="15"/>
        <v/>
      </c>
      <c r="G66" s="351" t="str">
        <f t="shared" si="15"/>
        <v/>
      </c>
      <c r="H66" s="352" t="str">
        <f t="shared" si="15"/>
        <v/>
      </c>
      <c r="I66" s="351" t="str">
        <f t="shared" si="15"/>
        <v/>
      </c>
      <c r="J66" s="352" t="str">
        <f t="shared" si="15"/>
        <v/>
      </c>
      <c r="K66" s="1">
        <f>21-SUM(E61:J66)</f>
        <v>1</v>
      </c>
      <c r="L66" s="404">
        <v>1</v>
      </c>
      <c r="M66" s="64" t="str">
        <f>Timetable!$E$11</f>
        <v>Holland Sports</v>
      </c>
      <c r="N66" t="str">
        <f>Timetable!$D$11</f>
        <v>O</v>
      </c>
      <c r="O66" t="str">
        <f>AI599</f>
        <v>AVA WARE</v>
      </c>
    </row>
    <row r="67" spans="1:15" x14ac:dyDescent="0.3">
      <c r="A67" s="20"/>
      <c r="B67" s="407" t="s">
        <v>175</v>
      </c>
      <c r="C67" s="27"/>
      <c r="D67" s="27" t="s">
        <v>175</v>
      </c>
      <c r="E67" s="73"/>
      <c r="F67" s="73"/>
      <c r="G67" s="73"/>
      <c r="H67" s="73"/>
      <c r="I67" s="73"/>
      <c r="J67" s="73"/>
      <c r="M67" s="64"/>
      <c r="N67"/>
      <c r="O67"/>
    </row>
    <row r="68" spans="1:15" x14ac:dyDescent="0.3">
      <c r="A68" s="20" t="s">
        <v>32</v>
      </c>
      <c r="B68" s="27" t="str">
        <f>O68</f>
        <v>Atarah Kenton</v>
      </c>
      <c r="C68" s="27">
        <v>12.9</v>
      </c>
      <c r="D68" s="27" t="s">
        <v>54</v>
      </c>
      <c r="E68" s="351">
        <f>IF($D68="","",IF(LEFT($D68,1)=E$2,$L68,""))</f>
        <v>6</v>
      </c>
      <c r="F68" s="352" t="str">
        <f t="shared" ref="F68:J73" si="17">IF($D68="","",IF(LEFT($D68,1)=F$2,$L68,""))</f>
        <v/>
      </c>
      <c r="G68" s="351" t="str">
        <f t="shared" si="17"/>
        <v/>
      </c>
      <c r="H68" s="352" t="str">
        <f t="shared" si="17"/>
        <v/>
      </c>
      <c r="I68" s="351" t="str">
        <f t="shared" si="17"/>
        <v/>
      </c>
      <c r="J68" s="352" t="str">
        <f t="shared" si="17"/>
        <v/>
      </c>
      <c r="K68" s="1"/>
      <c r="L68" s="404">
        <v>6</v>
      </c>
      <c r="M68" s="64" t="str">
        <f>Timetable!$E$6</f>
        <v>Croydon Harriers</v>
      </c>
      <c r="N68" t="str">
        <f>Timetable!$D$6</f>
        <v>C</v>
      </c>
      <c r="O68" t="str">
        <f>T600</f>
        <v>Atarah Kenton</v>
      </c>
    </row>
    <row r="69" spans="1:15" x14ac:dyDescent="0.3">
      <c r="A69" s="20" t="s">
        <v>33</v>
      </c>
      <c r="B69" s="27" t="str">
        <f>O69</f>
        <v>Lily Cowen</v>
      </c>
      <c r="C69" s="27">
        <v>13.3</v>
      </c>
      <c r="D69" s="27" t="s">
        <v>57</v>
      </c>
      <c r="E69" s="351" t="str">
        <f t="shared" ref="E69:E73" si="18">IF($D69="","",IF(LEFT($D69,1)=E$2,$L69,""))</f>
        <v/>
      </c>
      <c r="F69" s="352">
        <f t="shared" si="17"/>
        <v>5</v>
      </c>
      <c r="G69" s="351" t="str">
        <f t="shared" si="17"/>
        <v/>
      </c>
      <c r="H69" s="352" t="str">
        <f t="shared" si="17"/>
        <v/>
      </c>
      <c r="I69" s="351" t="str">
        <f t="shared" si="17"/>
        <v/>
      </c>
      <c r="J69" s="352" t="str">
        <f t="shared" si="17"/>
        <v/>
      </c>
      <c r="K69" s="1"/>
      <c r="L69" s="404">
        <v>5</v>
      </c>
      <c r="M69" s="64" t="str">
        <f>Timetable!$E$7</f>
        <v>Kingston &amp; Poly</v>
      </c>
      <c r="N69" t="str">
        <f>Timetable!$D$7</f>
        <v>K</v>
      </c>
      <c r="O69" t="str">
        <f>W600</f>
        <v>Lily Cowen</v>
      </c>
    </row>
    <row r="70" spans="1:15" x14ac:dyDescent="0.3">
      <c r="A70" s="20" t="s">
        <v>34</v>
      </c>
      <c r="B70" s="27" t="s">
        <v>175</v>
      </c>
      <c r="C70" s="27"/>
      <c r="D70" s="27" t="s">
        <v>175</v>
      </c>
      <c r="E70" s="351" t="str">
        <f t="shared" si="18"/>
        <v/>
      </c>
      <c r="F70" s="352" t="str">
        <f t="shared" si="17"/>
        <v/>
      </c>
      <c r="G70" s="351" t="str">
        <f t="shared" si="17"/>
        <v/>
      </c>
      <c r="H70" s="352" t="str">
        <f t="shared" si="17"/>
        <v/>
      </c>
      <c r="I70" s="351" t="str">
        <f t="shared" si="17"/>
        <v/>
      </c>
      <c r="J70" s="352" t="str">
        <f t="shared" si="17"/>
        <v/>
      </c>
      <c r="K70" s="1"/>
      <c r="L70" s="404">
        <v>4</v>
      </c>
      <c r="M70" s="64" t="str">
        <f>Timetable!$E$8</f>
        <v>South London Harriers</v>
      </c>
      <c r="N70" t="str">
        <f>Timetable!$D$8</f>
        <v>L</v>
      </c>
      <c r="O70" t="str">
        <f>Z600</f>
        <v>Melanie Osunde</v>
      </c>
    </row>
    <row r="71" spans="1:15" x14ac:dyDescent="0.3">
      <c r="A71" s="20" t="s">
        <v>35</v>
      </c>
      <c r="B71" s="27" t="s">
        <v>175</v>
      </c>
      <c r="C71" s="27"/>
      <c r="D71" s="27" t="s">
        <v>175</v>
      </c>
      <c r="E71" s="351" t="str">
        <f t="shared" si="18"/>
        <v/>
      </c>
      <c r="F71" s="352" t="str">
        <f t="shared" si="17"/>
        <v/>
      </c>
      <c r="G71" s="351" t="str">
        <f t="shared" si="17"/>
        <v/>
      </c>
      <c r="H71" s="352" t="str">
        <f t="shared" si="17"/>
        <v/>
      </c>
      <c r="I71" s="351" t="str">
        <f t="shared" si="17"/>
        <v/>
      </c>
      <c r="J71" s="352" t="str">
        <f t="shared" si="17"/>
        <v/>
      </c>
      <c r="K71" s="1"/>
      <c r="L71" s="404">
        <v>3</v>
      </c>
      <c r="M71" s="64" t="str">
        <f>Timetable!$E$9</f>
        <v>-</v>
      </c>
      <c r="N71" t="str">
        <f>Timetable!$D$9</f>
        <v>-</v>
      </c>
      <c r="O71">
        <f>AC600</f>
        <v>0</v>
      </c>
    </row>
    <row r="72" spans="1:15" x14ac:dyDescent="0.3">
      <c r="A72" s="20" t="s">
        <v>36</v>
      </c>
      <c r="B72" s="27" t="s">
        <v>175</v>
      </c>
      <c r="C72" s="27"/>
      <c r="D72" s="27" t="s">
        <v>175</v>
      </c>
      <c r="E72" s="351" t="str">
        <f t="shared" si="18"/>
        <v/>
      </c>
      <c r="F72" s="352" t="str">
        <f t="shared" si="17"/>
        <v/>
      </c>
      <c r="G72" s="351" t="str">
        <f t="shared" si="17"/>
        <v/>
      </c>
      <c r="H72" s="352" t="str">
        <f t="shared" si="17"/>
        <v/>
      </c>
      <c r="I72" s="351" t="str">
        <f t="shared" si="17"/>
        <v/>
      </c>
      <c r="J72" s="352" t="str">
        <f t="shared" si="17"/>
        <v/>
      </c>
      <c r="K72" s="1"/>
      <c r="L72" s="404">
        <v>2</v>
      </c>
      <c r="M72" s="64" t="str">
        <f>Timetable!$E$10</f>
        <v>Reigate Priory</v>
      </c>
      <c r="N72" t="str">
        <f>Timetable!$D$10</f>
        <v>R</v>
      </c>
      <c r="O72">
        <f>AF600</f>
        <v>0</v>
      </c>
    </row>
    <row r="73" spans="1:15" x14ac:dyDescent="0.3">
      <c r="A73" s="20" t="s">
        <v>37</v>
      </c>
      <c r="B73" s="27" t="s">
        <v>175</v>
      </c>
      <c r="C73" s="27"/>
      <c r="D73" s="27" t="s">
        <v>175</v>
      </c>
      <c r="E73" s="351" t="str">
        <f t="shared" si="18"/>
        <v/>
      </c>
      <c r="F73" s="352" t="str">
        <f t="shared" si="17"/>
        <v/>
      </c>
      <c r="G73" s="351" t="str">
        <f t="shared" si="17"/>
        <v/>
      </c>
      <c r="H73" s="352" t="str">
        <f t="shared" si="17"/>
        <v/>
      </c>
      <c r="I73" s="351" t="str">
        <f t="shared" si="17"/>
        <v/>
      </c>
      <c r="J73" s="352" t="str">
        <f t="shared" si="17"/>
        <v/>
      </c>
      <c r="K73" s="1">
        <f>21-SUM(E68:J73)</f>
        <v>10</v>
      </c>
      <c r="L73" s="404">
        <v>1</v>
      </c>
      <c r="M73" s="64" t="str">
        <f>Timetable!$E$11</f>
        <v>Holland Sports</v>
      </c>
      <c r="N73" t="str">
        <f>Timetable!$D$11</f>
        <v>O</v>
      </c>
      <c r="O73">
        <f>AI600</f>
        <v>0</v>
      </c>
    </row>
    <row r="74" spans="1:15" x14ac:dyDescent="0.3">
      <c r="B74" s="408" t="str">
        <f>Timetable!B24</f>
        <v xml:space="preserve">12.40         100M          U17 </v>
      </c>
      <c r="C74" s="27"/>
      <c r="D74" s="27" t="s">
        <v>175</v>
      </c>
      <c r="E74" s="74"/>
      <c r="F74" s="74"/>
      <c r="G74" s="74"/>
      <c r="H74" s="74"/>
      <c r="I74" s="74"/>
      <c r="J74" s="74"/>
      <c r="M74" s="64"/>
      <c r="N74"/>
      <c r="O74"/>
    </row>
    <row r="75" spans="1:15" x14ac:dyDescent="0.3">
      <c r="A75" s="19" t="s">
        <v>26</v>
      </c>
      <c r="B75" s="26" t="str">
        <f>O75</f>
        <v>Lia Bonsu</v>
      </c>
      <c r="C75" s="27">
        <v>12.4</v>
      </c>
      <c r="D75" s="27" t="s">
        <v>2</v>
      </c>
      <c r="E75" s="351">
        <f>IF($D75="","",IF(LEFT($D75,1)=E$2,$L75,""))</f>
        <v>6</v>
      </c>
      <c r="F75" s="352" t="str">
        <f t="shared" ref="F75:J80" si="19">IF($D75="","",IF(LEFT($D75,1)=F$2,$L75,""))</f>
        <v/>
      </c>
      <c r="G75" s="351" t="str">
        <f t="shared" si="19"/>
        <v/>
      </c>
      <c r="H75" s="352" t="str">
        <f t="shared" si="19"/>
        <v/>
      </c>
      <c r="I75" s="351" t="str">
        <f t="shared" si="19"/>
        <v/>
      </c>
      <c r="J75" s="352" t="str">
        <f t="shared" si="19"/>
        <v/>
      </c>
      <c r="K75" s="1"/>
      <c r="L75" s="404">
        <v>6</v>
      </c>
      <c r="M75" s="64" t="str">
        <f>Timetable!$E$6</f>
        <v>Croydon Harriers</v>
      </c>
      <c r="N75" t="str">
        <f>Timetable!$D$6</f>
        <v>C</v>
      </c>
      <c r="O75" t="str">
        <f>U599</f>
        <v>Lia Bonsu</v>
      </c>
    </row>
    <row r="76" spans="1:15" x14ac:dyDescent="0.3">
      <c r="A76" s="20" t="s">
        <v>27</v>
      </c>
      <c r="B76" s="27" t="str">
        <f>O77</f>
        <v>Phoebe Kemp</v>
      </c>
      <c r="C76" s="27">
        <v>13.6</v>
      </c>
      <c r="D76" s="27" t="s">
        <v>5</v>
      </c>
      <c r="E76" s="351" t="str">
        <f t="shared" ref="E76:E80" si="20">IF($D76="","",IF(LEFT($D76,1)=E$2,$L76,""))</f>
        <v/>
      </c>
      <c r="F76" s="352" t="str">
        <f t="shared" si="19"/>
        <v/>
      </c>
      <c r="G76" s="351">
        <f t="shared" si="19"/>
        <v>5</v>
      </c>
      <c r="H76" s="352" t="str">
        <f t="shared" si="19"/>
        <v/>
      </c>
      <c r="I76" s="351" t="str">
        <f t="shared" si="19"/>
        <v/>
      </c>
      <c r="J76" s="352" t="str">
        <f t="shared" si="19"/>
        <v/>
      </c>
      <c r="K76" s="1"/>
      <c r="L76" s="404">
        <v>5</v>
      </c>
      <c r="M76" s="64" t="str">
        <f>Timetable!$E$7</f>
        <v>Kingston &amp; Poly</v>
      </c>
      <c r="N76" t="str">
        <f>Timetable!$D$7</f>
        <v>K</v>
      </c>
      <c r="O76" t="str">
        <f>X599</f>
        <v>Savannah Nyarko</v>
      </c>
    </row>
    <row r="77" spans="1:15" x14ac:dyDescent="0.3">
      <c r="A77" s="20" t="s">
        <v>28</v>
      </c>
      <c r="B77" t="str">
        <f>O80</f>
        <v>MEGAN PIRIE</v>
      </c>
      <c r="C77" s="27">
        <v>14.2</v>
      </c>
      <c r="D77" s="27" t="s">
        <v>49</v>
      </c>
      <c r="E77" s="351" t="str">
        <f t="shared" si="20"/>
        <v/>
      </c>
      <c r="F77" s="352" t="str">
        <f t="shared" si="19"/>
        <v/>
      </c>
      <c r="G77" s="351" t="str">
        <f t="shared" si="19"/>
        <v/>
      </c>
      <c r="H77" s="352" t="str">
        <f t="shared" si="19"/>
        <v/>
      </c>
      <c r="I77" s="351" t="str">
        <f t="shared" si="19"/>
        <v/>
      </c>
      <c r="J77" s="352">
        <f t="shared" si="19"/>
        <v>4</v>
      </c>
      <c r="K77" s="1"/>
      <c r="L77" s="404">
        <v>4</v>
      </c>
      <c r="M77" s="64" t="str">
        <f>Timetable!$E$8</f>
        <v>South London Harriers</v>
      </c>
      <c r="N77" t="str">
        <f>Timetable!$D$8</f>
        <v>L</v>
      </c>
      <c r="O77" t="str">
        <f>AA599</f>
        <v>Phoebe Kemp</v>
      </c>
    </row>
    <row r="78" spans="1:15" x14ac:dyDescent="0.3">
      <c r="A78" s="20" t="s">
        <v>29</v>
      </c>
      <c r="B78" t="str">
        <f>O76</f>
        <v>Savannah Nyarko</v>
      </c>
      <c r="C78" s="27">
        <v>14.5</v>
      </c>
      <c r="D78" s="27" t="s">
        <v>6</v>
      </c>
      <c r="E78" s="351" t="str">
        <f t="shared" si="20"/>
        <v/>
      </c>
      <c r="F78" s="352">
        <f t="shared" si="19"/>
        <v>3</v>
      </c>
      <c r="G78" s="351" t="str">
        <f t="shared" si="19"/>
        <v/>
      </c>
      <c r="H78" s="352" t="str">
        <f t="shared" si="19"/>
        <v/>
      </c>
      <c r="I78" s="351" t="str">
        <f t="shared" si="19"/>
        <v/>
      </c>
      <c r="J78" s="352" t="str">
        <f t="shared" si="19"/>
        <v/>
      </c>
      <c r="K78" s="1"/>
      <c r="L78" s="404">
        <v>3</v>
      </c>
      <c r="M78" s="64" t="str">
        <f>Timetable!$E$9</f>
        <v>-</v>
      </c>
      <c r="N78" t="str">
        <f>Timetable!$D$9</f>
        <v>-</v>
      </c>
      <c r="O78">
        <f>AD599</f>
        <v>0</v>
      </c>
    </row>
    <row r="79" spans="1:15" x14ac:dyDescent="0.3">
      <c r="A79" s="20" t="s">
        <v>30</v>
      </c>
      <c r="B79" s="27" t="s">
        <v>175</v>
      </c>
      <c r="C79" s="27"/>
      <c r="D79" s="27" t="s">
        <v>175</v>
      </c>
      <c r="E79" s="351" t="str">
        <f t="shared" si="20"/>
        <v/>
      </c>
      <c r="F79" s="352" t="str">
        <f t="shared" si="19"/>
        <v/>
      </c>
      <c r="G79" s="351" t="str">
        <f t="shared" si="19"/>
        <v/>
      </c>
      <c r="H79" s="352" t="str">
        <f t="shared" si="19"/>
        <v/>
      </c>
      <c r="I79" s="351" t="str">
        <f t="shared" si="19"/>
        <v/>
      </c>
      <c r="J79" s="352" t="str">
        <f t="shared" si="19"/>
        <v/>
      </c>
      <c r="K79" s="1"/>
      <c r="L79" s="404">
        <v>2</v>
      </c>
      <c r="M79" s="64" t="str">
        <f>Timetable!$E$10</f>
        <v>Reigate Priory</v>
      </c>
      <c r="N79" t="str">
        <f>Timetable!$D$10</f>
        <v>R</v>
      </c>
      <c r="O79">
        <f>AG599</f>
        <v>0</v>
      </c>
    </row>
    <row r="80" spans="1:15" x14ac:dyDescent="0.3">
      <c r="A80" s="20" t="s">
        <v>31</v>
      </c>
      <c r="B80" s="27" t="s">
        <v>175</v>
      </c>
      <c r="C80" s="27"/>
      <c r="D80" s="27" t="s">
        <v>175</v>
      </c>
      <c r="E80" s="351" t="str">
        <f t="shared" si="20"/>
        <v/>
      </c>
      <c r="F80" s="352" t="str">
        <f t="shared" si="19"/>
        <v/>
      </c>
      <c r="G80" s="351" t="str">
        <f t="shared" si="19"/>
        <v/>
      </c>
      <c r="H80" s="352" t="str">
        <f t="shared" si="19"/>
        <v/>
      </c>
      <c r="I80" s="351" t="str">
        <f t="shared" si="19"/>
        <v/>
      </c>
      <c r="J80" s="352" t="str">
        <f t="shared" si="19"/>
        <v/>
      </c>
      <c r="K80" s="1">
        <f>21-SUM(E75:J80)</f>
        <v>3</v>
      </c>
      <c r="L80" s="404">
        <v>1</v>
      </c>
      <c r="M80" s="64" t="str">
        <f>Timetable!$E$11</f>
        <v>Holland Sports</v>
      </c>
      <c r="N80" t="str">
        <f>Timetable!$D$11</f>
        <v>O</v>
      </c>
      <c r="O80" t="str">
        <f>AJ599</f>
        <v>MEGAN PIRIE</v>
      </c>
    </row>
    <row r="81" spans="1:15" x14ac:dyDescent="0.3">
      <c r="A81" s="20"/>
      <c r="B81" s="407" t="s">
        <v>175</v>
      </c>
      <c r="C81" s="27"/>
      <c r="D81" s="27" t="s">
        <v>175</v>
      </c>
      <c r="E81" s="73"/>
      <c r="F81" s="73"/>
      <c r="G81" s="73"/>
      <c r="H81" s="73"/>
      <c r="I81" s="73"/>
      <c r="J81" s="73"/>
      <c r="M81" s="64"/>
      <c r="N81"/>
      <c r="O81"/>
    </row>
    <row r="82" spans="1:15" x14ac:dyDescent="0.3">
      <c r="A82" s="20" t="s">
        <v>32</v>
      </c>
      <c r="B82" s="27" t="str">
        <f>O82</f>
        <v>Kasey Johnson</v>
      </c>
      <c r="C82" s="181">
        <v>13</v>
      </c>
      <c r="D82" s="27" t="s">
        <v>54</v>
      </c>
      <c r="E82" s="351">
        <f>IF($D82="","",IF(LEFT($D82,1)=E$2,$L82,""))</f>
        <v>6</v>
      </c>
      <c r="F82" s="352" t="str">
        <f t="shared" ref="F82:J87" si="21">IF($D82="","",IF(LEFT($D82,1)=F$2,$L82,""))</f>
        <v/>
      </c>
      <c r="G82" s="351" t="str">
        <f t="shared" si="21"/>
        <v/>
      </c>
      <c r="H82" s="352" t="str">
        <f t="shared" si="21"/>
        <v/>
      </c>
      <c r="I82" s="351" t="str">
        <f t="shared" si="21"/>
        <v/>
      </c>
      <c r="J82" s="352" t="str">
        <f t="shared" si="21"/>
        <v/>
      </c>
      <c r="K82" s="1"/>
      <c r="L82" s="404">
        <v>6</v>
      </c>
      <c r="M82" s="64" t="str">
        <f>Timetable!$E$6</f>
        <v>Croydon Harriers</v>
      </c>
      <c r="N82" t="str">
        <f>Timetable!$D$6</f>
        <v>C</v>
      </c>
      <c r="O82" t="str">
        <f>U600</f>
        <v>Kasey Johnson</v>
      </c>
    </row>
    <row r="83" spans="1:15" x14ac:dyDescent="0.3">
      <c r="A83" s="20" t="s">
        <v>33</v>
      </c>
      <c r="B83" s="27" t="str">
        <f>O84</f>
        <v>Gemma Rainsford</v>
      </c>
      <c r="C83" s="181">
        <v>13.5</v>
      </c>
      <c r="D83" s="27" t="s">
        <v>64</v>
      </c>
      <c r="E83" s="351" t="str">
        <f t="shared" ref="E83:E87" si="22">IF($D83="","",IF(LEFT($D83,1)=E$2,$L83,""))</f>
        <v/>
      </c>
      <c r="F83" s="352" t="str">
        <f t="shared" si="21"/>
        <v/>
      </c>
      <c r="G83" s="351">
        <f t="shared" si="21"/>
        <v>5</v>
      </c>
      <c r="H83" s="352" t="str">
        <f t="shared" si="21"/>
        <v/>
      </c>
      <c r="I83" s="351" t="str">
        <f t="shared" si="21"/>
        <v/>
      </c>
      <c r="J83" s="352" t="str">
        <f t="shared" si="21"/>
        <v/>
      </c>
      <c r="K83" s="1"/>
      <c r="L83" s="404">
        <v>5</v>
      </c>
      <c r="M83" s="64" t="str">
        <f>Timetable!$E$7</f>
        <v>Kingston &amp; Poly</v>
      </c>
      <c r="N83" t="str">
        <f>Timetable!$D$7</f>
        <v>K</v>
      </c>
      <c r="O83" t="str">
        <f>X600</f>
        <v>Sophie Hunnable</v>
      </c>
    </row>
    <row r="84" spans="1:15" x14ac:dyDescent="0.3">
      <c r="A84" s="20" t="s">
        <v>34</v>
      </c>
      <c r="B84" s="27" t="str">
        <f>O83</f>
        <v>Sophie Hunnable</v>
      </c>
      <c r="C84" s="181">
        <v>14.8</v>
      </c>
      <c r="D84" s="27" t="s">
        <v>57</v>
      </c>
      <c r="E84" s="351" t="str">
        <f t="shared" si="22"/>
        <v/>
      </c>
      <c r="F84" s="352">
        <f t="shared" si="21"/>
        <v>4</v>
      </c>
      <c r="G84" s="351" t="str">
        <f t="shared" si="21"/>
        <v/>
      </c>
      <c r="H84" s="352" t="str">
        <f t="shared" si="21"/>
        <v/>
      </c>
      <c r="I84" s="351" t="str">
        <f t="shared" si="21"/>
        <v/>
      </c>
      <c r="J84" s="352" t="str">
        <f t="shared" si="21"/>
        <v/>
      </c>
      <c r="K84" s="1"/>
      <c r="L84" s="404">
        <v>4</v>
      </c>
      <c r="M84" s="64" t="str">
        <f>Timetable!$E$8</f>
        <v>South London Harriers</v>
      </c>
      <c r="N84" t="str">
        <f>Timetable!$D$8</f>
        <v>L</v>
      </c>
      <c r="O84" t="str">
        <f>AA600</f>
        <v>Gemma Rainsford</v>
      </c>
    </row>
    <row r="85" spans="1:15" x14ac:dyDescent="0.3">
      <c r="A85" s="20" t="s">
        <v>35</v>
      </c>
      <c r="B85" s="27" t="s">
        <v>175</v>
      </c>
      <c r="C85" s="27"/>
      <c r="D85" s="27" t="s">
        <v>175</v>
      </c>
      <c r="E85" s="351" t="str">
        <f t="shared" si="22"/>
        <v/>
      </c>
      <c r="F85" s="352" t="str">
        <f t="shared" si="21"/>
        <v/>
      </c>
      <c r="G85" s="351" t="str">
        <f t="shared" si="21"/>
        <v/>
      </c>
      <c r="H85" s="352" t="str">
        <f t="shared" si="21"/>
        <v/>
      </c>
      <c r="I85" s="351" t="str">
        <f t="shared" si="21"/>
        <v/>
      </c>
      <c r="J85" s="352" t="str">
        <f t="shared" si="21"/>
        <v/>
      </c>
      <c r="K85" s="1"/>
      <c r="L85" s="404">
        <v>3</v>
      </c>
      <c r="M85" s="64" t="str">
        <f>Timetable!$E$9</f>
        <v>-</v>
      </c>
      <c r="N85" t="str">
        <f>Timetable!$D$9</f>
        <v>-</v>
      </c>
      <c r="O85">
        <f>AD600</f>
        <v>0</v>
      </c>
    </row>
    <row r="86" spans="1:15" x14ac:dyDescent="0.3">
      <c r="A86" s="20" t="s">
        <v>36</v>
      </c>
      <c r="B86" s="27" t="s">
        <v>175</v>
      </c>
      <c r="C86" s="27"/>
      <c r="D86" s="27" t="s">
        <v>175</v>
      </c>
      <c r="E86" s="351" t="str">
        <f t="shared" si="22"/>
        <v/>
      </c>
      <c r="F86" s="352" t="str">
        <f t="shared" si="21"/>
        <v/>
      </c>
      <c r="G86" s="351" t="str">
        <f t="shared" si="21"/>
        <v/>
      </c>
      <c r="H86" s="352" t="str">
        <f t="shared" si="21"/>
        <v/>
      </c>
      <c r="I86" s="351" t="str">
        <f t="shared" si="21"/>
        <v/>
      </c>
      <c r="J86" s="352" t="str">
        <f t="shared" si="21"/>
        <v/>
      </c>
      <c r="K86" s="1"/>
      <c r="L86" s="404">
        <v>2</v>
      </c>
      <c r="M86" s="64" t="str">
        <f>Timetable!$E$10</f>
        <v>Reigate Priory</v>
      </c>
      <c r="N86" t="str">
        <f>Timetable!$D$10</f>
        <v>R</v>
      </c>
      <c r="O86">
        <f>AG600</f>
        <v>0</v>
      </c>
    </row>
    <row r="87" spans="1:15" x14ac:dyDescent="0.3">
      <c r="A87" s="20" t="s">
        <v>37</v>
      </c>
      <c r="B87" s="27" t="s">
        <v>175</v>
      </c>
      <c r="C87" s="27"/>
      <c r="D87" s="27" t="s">
        <v>175</v>
      </c>
      <c r="E87" s="351" t="str">
        <f t="shared" si="22"/>
        <v/>
      </c>
      <c r="F87" s="352" t="str">
        <f t="shared" si="21"/>
        <v/>
      </c>
      <c r="G87" s="351" t="str">
        <f t="shared" si="21"/>
        <v/>
      </c>
      <c r="H87" s="352" t="str">
        <f t="shared" si="21"/>
        <v/>
      </c>
      <c r="I87" s="351" t="str">
        <f t="shared" si="21"/>
        <v/>
      </c>
      <c r="J87" s="352" t="str">
        <f t="shared" si="21"/>
        <v/>
      </c>
      <c r="K87" s="1">
        <f>21-SUM(E82:J87)</f>
        <v>6</v>
      </c>
      <c r="L87" s="404">
        <v>1</v>
      </c>
      <c r="M87" s="64" t="str">
        <f>Timetable!$E$11</f>
        <v>Holland Sports</v>
      </c>
      <c r="N87" t="str">
        <f>Timetable!$D$11</f>
        <v>O</v>
      </c>
      <c r="O87">
        <f>AJ600</f>
        <v>0</v>
      </c>
    </row>
    <row r="88" spans="1:15" x14ac:dyDescent="0.3">
      <c r="B88" s="408" t="str">
        <f>Timetable!B26</f>
        <v>1.00         300M            U15</v>
      </c>
      <c r="C88" s="27"/>
      <c r="D88" s="27" t="s">
        <v>175</v>
      </c>
      <c r="E88" s="74"/>
      <c r="F88" s="74"/>
      <c r="G88" s="74"/>
      <c r="H88" s="74"/>
      <c r="I88" s="74"/>
      <c r="J88" s="74"/>
      <c r="M88" s="64"/>
      <c r="N88"/>
      <c r="O88"/>
    </row>
    <row r="89" spans="1:15" x14ac:dyDescent="0.3">
      <c r="A89" s="19" t="s">
        <v>26</v>
      </c>
      <c r="B89" s="26" t="str">
        <f>O89</f>
        <v>Evelyn Bosoko</v>
      </c>
      <c r="C89" s="27">
        <v>49.1</v>
      </c>
      <c r="D89" s="27" t="s">
        <v>2</v>
      </c>
      <c r="E89" s="351">
        <f>IF($D89="","",IF(LEFT($D89,1)=E$2,$L89,""))</f>
        <v>6</v>
      </c>
      <c r="F89" s="352" t="str">
        <f t="shared" ref="F89:J94" si="23">IF($D89="","",IF(LEFT($D89,1)=F$2,$L89,""))</f>
        <v/>
      </c>
      <c r="G89" s="351" t="str">
        <f t="shared" si="23"/>
        <v/>
      </c>
      <c r="H89" s="352" t="str">
        <f t="shared" si="23"/>
        <v/>
      </c>
      <c r="I89" s="351" t="str">
        <f t="shared" si="23"/>
        <v/>
      </c>
      <c r="J89" s="352" t="str">
        <f t="shared" si="23"/>
        <v/>
      </c>
      <c r="L89" s="404">
        <v>6</v>
      </c>
      <c r="M89" s="64" t="str">
        <f>Timetable!$E$6</f>
        <v>Croydon Harriers</v>
      </c>
      <c r="N89" t="str">
        <f>Timetable!$D$6</f>
        <v>C</v>
      </c>
      <c r="O89" t="str">
        <f>T607</f>
        <v>Evelyn Bosoko</v>
      </c>
    </row>
    <row r="90" spans="1:15" x14ac:dyDescent="0.3">
      <c r="A90" s="20" t="s">
        <v>27</v>
      </c>
      <c r="B90" s="27" t="str">
        <f>O90</f>
        <v>Phoebe Smith</v>
      </c>
      <c r="C90" s="27">
        <v>49.1</v>
      </c>
      <c r="D90" s="27" t="s">
        <v>6</v>
      </c>
      <c r="E90" s="351" t="str">
        <f t="shared" ref="E90:E94" si="24">IF($D90="","",IF(LEFT($D90,1)=E$2,$L90,""))</f>
        <v/>
      </c>
      <c r="F90" s="352">
        <f t="shared" si="23"/>
        <v>5</v>
      </c>
      <c r="G90" s="351" t="str">
        <f t="shared" si="23"/>
        <v/>
      </c>
      <c r="H90" s="352" t="str">
        <f t="shared" si="23"/>
        <v/>
      </c>
      <c r="I90" s="351" t="str">
        <f t="shared" si="23"/>
        <v/>
      </c>
      <c r="J90" s="352" t="str">
        <f t="shared" si="23"/>
        <v/>
      </c>
      <c r="K90" s="1"/>
      <c r="L90" s="404">
        <v>5</v>
      </c>
      <c r="M90" s="64" t="str">
        <f>Timetable!$E$7</f>
        <v>Kingston &amp; Poly</v>
      </c>
      <c r="N90" t="str">
        <f>Timetable!$D$7</f>
        <v>K</v>
      </c>
      <c r="O90" t="str">
        <f>W607</f>
        <v>Phoebe Smith</v>
      </c>
    </row>
    <row r="91" spans="1:15" x14ac:dyDescent="0.3">
      <c r="A91" s="20" t="s">
        <v>28</v>
      </c>
      <c r="B91" s="27" t="str">
        <f>O91</f>
        <v>Emilia Oles</v>
      </c>
      <c r="C91" s="27">
        <v>51.6</v>
      </c>
      <c r="D91" s="27" t="s">
        <v>5</v>
      </c>
      <c r="E91" s="351" t="str">
        <f t="shared" si="24"/>
        <v/>
      </c>
      <c r="F91" s="352" t="str">
        <f t="shared" si="23"/>
        <v/>
      </c>
      <c r="G91" s="351">
        <f t="shared" si="23"/>
        <v>4</v>
      </c>
      <c r="H91" s="352" t="str">
        <f t="shared" si="23"/>
        <v/>
      </c>
      <c r="I91" s="351" t="str">
        <f t="shared" si="23"/>
        <v/>
      </c>
      <c r="J91" s="352" t="str">
        <f t="shared" si="23"/>
        <v/>
      </c>
      <c r="K91" s="1"/>
      <c r="L91" s="404">
        <v>4</v>
      </c>
      <c r="M91" s="64" t="str">
        <f>Timetable!$E$8</f>
        <v>South London Harriers</v>
      </c>
      <c r="N91" t="str">
        <f>Timetable!$D$8</f>
        <v>L</v>
      </c>
      <c r="O91" t="str">
        <f>Z607</f>
        <v>Emilia Oles</v>
      </c>
    </row>
    <row r="92" spans="1:15" x14ac:dyDescent="0.3">
      <c r="A92" s="20" t="s">
        <v>29</v>
      </c>
      <c r="B92" s="27" t="s">
        <v>175</v>
      </c>
      <c r="C92" s="27"/>
      <c r="D92" s="27" t="s">
        <v>175</v>
      </c>
      <c r="E92" s="351" t="str">
        <f t="shared" si="24"/>
        <v/>
      </c>
      <c r="F92" s="352" t="str">
        <f t="shared" si="23"/>
        <v/>
      </c>
      <c r="G92" s="351" t="str">
        <f t="shared" si="23"/>
        <v/>
      </c>
      <c r="H92" s="352" t="str">
        <f t="shared" si="23"/>
        <v/>
      </c>
      <c r="I92" s="351" t="str">
        <f t="shared" si="23"/>
        <v/>
      </c>
      <c r="J92" s="352" t="str">
        <f t="shared" si="23"/>
        <v/>
      </c>
      <c r="K92" s="1"/>
      <c r="L92" s="404">
        <v>3</v>
      </c>
      <c r="M92" s="64" t="str">
        <f>Timetable!$E$9</f>
        <v>-</v>
      </c>
      <c r="N92" t="str">
        <f>Timetable!$D$9</f>
        <v>-</v>
      </c>
      <c r="O92">
        <f>AC607</f>
        <v>0</v>
      </c>
    </row>
    <row r="93" spans="1:15" x14ac:dyDescent="0.3">
      <c r="A93" s="20" t="s">
        <v>30</v>
      </c>
      <c r="B93" s="27" t="s">
        <v>175</v>
      </c>
      <c r="C93" s="27"/>
      <c r="D93" s="27" t="s">
        <v>175</v>
      </c>
      <c r="E93" s="351" t="str">
        <f t="shared" si="24"/>
        <v/>
      </c>
      <c r="F93" s="352" t="str">
        <f t="shared" si="23"/>
        <v/>
      </c>
      <c r="G93" s="351" t="str">
        <f t="shared" si="23"/>
        <v/>
      </c>
      <c r="H93" s="352" t="str">
        <f t="shared" si="23"/>
        <v/>
      </c>
      <c r="I93" s="351" t="str">
        <f t="shared" si="23"/>
        <v/>
      </c>
      <c r="J93" s="352" t="str">
        <f t="shared" si="23"/>
        <v/>
      </c>
      <c r="K93" s="1"/>
      <c r="L93" s="404">
        <v>2</v>
      </c>
      <c r="M93" s="64" t="str">
        <f>Timetable!$E$10</f>
        <v>Reigate Priory</v>
      </c>
      <c r="N93" t="str">
        <f>Timetable!$D$10</f>
        <v>R</v>
      </c>
      <c r="O93">
        <f>AF607</f>
        <v>0</v>
      </c>
    </row>
    <row r="94" spans="1:15" x14ac:dyDescent="0.3">
      <c r="A94" s="20" t="s">
        <v>31</v>
      </c>
      <c r="B94" s="27" t="s">
        <v>175</v>
      </c>
      <c r="C94" s="27"/>
      <c r="D94" s="27" t="s">
        <v>175</v>
      </c>
      <c r="E94" s="351" t="str">
        <f t="shared" si="24"/>
        <v/>
      </c>
      <c r="F94" s="352" t="str">
        <f t="shared" si="23"/>
        <v/>
      </c>
      <c r="G94" s="351" t="str">
        <f t="shared" si="23"/>
        <v/>
      </c>
      <c r="H94" s="352" t="str">
        <f t="shared" si="23"/>
        <v/>
      </c>
      <c r="I94" s="351" t="str">
        <f t="shared" si="23"/>
        <v/>
      </c>
      <c r="J94" s="352" t="str">
        <f t="shared" si="23"/>
        <v/>
      </c>
      <c r="K94" s="1">
        <f>21-SUM(E89:J94)</f>
        <v>6</v>
      </c>
      <c r="L94" s="404">
        <v>1</v>
      </c>
      <c r="M94" s="64" t="str">
        <f>Timetable!$E$11</f>
        <v>Holland Sports</v>
      </c>
      <c r="N94" t="str">
        <f>Timetable!$D$11</f>
        <v>O</v>
      </c>
      <c r="O94">
        <f>AI607</f>
        <v>0</v>
      </c>
    </row>
    <row r="95" spans="1:15" x14ac:dyDescent="0.3">
      <c r="A95" s="20"/>
      <c r="B95" s="407" t="s">
        <v>175</v>
      </c>
      <c r="C95" s="27"/>
      <c r="D95" s="27" t="s">
        <v>175</v>
      </c>
      <c r="E95" s="73"/>
      <c r="F95" s="73"/>
      <c r="G95" s="73"/>
      <c r="H95" s="73"/>
      <c r="I95" s="73"/>
      <c r="J95" s="73"/>
      <c r="K95" s="1"/>
      <c r="L95" s="404"/>
      <c r="M95" s="64"/>
      <c r="N95"/>
      <c r="O95"/>
    </row>
    <row r="96" spans="1:15" x14ac:dyDescent="0.3">
      <c r="A96" s="20" t="s">
        <v>32</v>
      </c>
      <c r="B96" s="27" t="str">
        <f>O98</f>
        <v>Maia Morrell</v>
      </c>
      <c r="C96" s="27">
        <v>45.8</v>
      </c>
      <c r="D96" s="27" t="s">
        <v>64</v>
      </c>
      <c r="E96" s="351" t="str">
        <f>IF($D96="","",IF(LEFT($D96,1)=E$2,$L96,""))</f>
        <v/>
      </c>
      <c r="F96" s="352" t="str">
        <f t="shared" ref="F96:J101" si="25">IF($D96="","",IF(LEFT($D96,1)=F$2,$L96,""))</f>
        <v/>
      </c>
      <c r="G96" s="351">
        <f t="shared" si="25"/>
        <v>6</v>
      </c>
      <c r="H96" s="352" t="str">
        <f t="shared" si="25"/>
        <v/>
      </c>
      <c r="I96" s="351" t="str">
        <f t="shared" si="25"/>
        <v/>
      </c>
      <c r="J96" s="352" t="str">
        <f t="shared" si="25"/>
        <v/>
      </c>
      <c r="L96" s="404">
        <v>6</v>
      </c>
      <c r="M96" s="64" t="str">
        <f>Timetable!$E$6</f>
        <v>Croydon Harriers</v>
      </c>
      <c r="N96" t="str">
        <f>Timetable!$D$6</f>
        <v>C</v>
      </c>
      <c r="O96">
        <f>T608</f>
        <v>0</v>
      </c>
    </row>
    <row r="97" spans="1:15" x14ac:dyDescent="0.3">
      <c r="A97" s="20" t="s">
        <v>33</v>
      </c>
      <c r="B97" s="27" t="str">
        <f>O97</f>
        <v>Lara Antar</v>
      </c>
      <c r="C97" s="27">
        <v>51.6</v>
      </c>
      <c r="D97" s="27" t="s">
        <v>57</v>
      </c>
      <c r="E97" s="351" t="str">
        <f t="shared" ref="E97:E101" si="26">IF($D97="","",IF(LEFT($D97,1)=E$2,$L97,""))</f>
        <v/>
      </c>
      <c r="F97" s="352">
        <f t="shared" si="25"/>
        <v>5</v>
      </c>
      <c r="G97" s="351" t="str">
        <f t="shared" si="25"/>
        <v/>
      </c>
      <c r="H97" s="352" t="str">
        <f t="shared" si="25"/>
        <v/>
      </c>
      <c r="I97" s="351" t="str">
        <f t="shared" si="25"/>
        <v/>
      </c>
      <c r="J97" s="352" t="str">
        <f t="shared" si="25"/>
        <v/>
      </c>
      <c r="K97" s="1"/>
      <c r="L97" s="404">
        <v>5</v>
      </c>
      <c r="M97" s="64" t="str">
        <f>Timetable!$E$7</f>
        <v>Kingston &amp; Poly</v>
      </c>
      <c r="N97" t="str">
        <f>Timetable!$D$7</f>
        <v>K</v>
      </c>
      <c r="O97" t="str">
        <f>W608</f>
        <v>Lara Antar</v>
      </c>
    </row>
    <row r="98" spans="1:15" x14ac:dyDescent="0.3">
      <c r="A98" s="20" t="s">
        <v>34</v>
      </c>
      <c r="B98" s="27" t="s">
        <v>175</v>
      </c>
      <c r="C98" s="27"/>
      <c r="D98" s="27" t="s">
        <v>175</v>
      </c>
      <c r="E98" s="351" t="str">
        <f t="shared" si="26"/>
        <v/>
      </c>
      <c r="F98" s="352" t="str">
        <f t="shared" si="25"/>
        <v/>
      </c>
      <c r="G98" s="351" t="str">
        <f t="shared" si="25"/>
        <v/>
      </c>
      <c r="H98" s="352" t="str">
        <f t="shared" si="25"/>
        <v/>
      </c>
      <c r="I98" s="351" t="str">
        <f t="shared" si="25"/>
        <v/>
      </c>
      <c r="J98" s="352" t="str">
        <f t="shared" si="25"/>
        <v/>
      </c>
      <c r="K98" s="1"/>
      <c r="L98" s="404">
        <v>4</v>
      </c>
      <c r="M98" s="64" t="str">
        <f>Timetable!$E$8</f>
        <v>South London Harriers</v>
      </c>
      <c r="N98" t="str">
        <f>Timetable!$D$8</f>
        <v>L</v>
      </c>
      <c r="O98" t="str">
        <f>Z608</f>
        <v>Maia Morrell</v>
      </c>
    </row>
    <row r="99" spans="1:15" x14ac:dyDescent="0.3">
      <c r="A99" s="20" t="s">
        <v>35</v>
      </c>
      <c r="B99" s="27" t="s">
        <v>175</v>
      </c>
      <c r="C99" s="27"/>
      <c r="D99" s="27" t="s">
        <v>175</v>
      </c>
      <c r="E99" s="351" t="str">
        <f t="shared" si="26"/>
        <v/>
      </c>
      <c r="F99" s="352" t="str">
        <f t="shared" si="25"/>
        <v/>
      </c>
      <c r="G99" s="351" t="str">
        <f t="shared" si="25"/>
        <v/>
      </c>
      <c r="H99" s="352" t="str">
        <f t="shared" si="25"/>
        <v/>
      </c>
      <c r="I99" s="351" t="str">
        <f t="shared" si="25"/>
        <v/>
      </c>
      <c r="J99" s="352" t="str">
        <f t="shared" si="25"/>
        <v/>
      </c>
      <c r="K99" s="1"/>
      <c r="L99" s="404">
        <v>3</v>
      </c>
      <c r="M99" s="64" t="str">
        <f>Timetable!$E$9</f>
        <v>-</v>
      </c>
      <c r="N99" t="str">
        <f>Timetable!$D$9</f>
        <v>-</v>
      </c>
      <c r="O99">
        <f>AC608</f>
        <v>0</v>
      </c>
    </row>
    <row r="100" spans="1:15" x14ac:dyDescent="0.3">
      <c r="A100" s="20" t="s">
        <v>36</v>
      </c>
      <c r="B100" s="27" t="s">
        <v>175</v>
      </c>
      <c r="C100" s="27"/>
      <c r="D100" s="27" t="s">
        <v>175</v>
      </c>
      <c r="E100" s="351" t="str">
        <f t="shared" si="26"/>
        <v/>
      </c>
      <c r="F100" s="352" t="str">
        <f t="shared" si="25"/>
        <v/>
      </c>
      <c r="G100" s="351" t="str">
        <f t="shared" si="25"/>
        <v/>
      </c>
      <c r="H100" s="352" t="str">
        <f t="shared" si="25"/>
        <v/>
      </c>
      <c r="I100" s="351" t="str">
        <f t="shared" si="25"/>
        <v/>
      </c>
      <c r="J100" s="352" t="str">
        <f t="shared" si="25"/>
        <v/>
      </c>
      <c r="K100" s="1"/>
      <c r="L100" s="404">
        <v>2</v>
      </c>
      <c r="M100" s="64" t="str">
        <f>Timetable!$E$10</f>
        <v>Reigate Priory</v>
      </c>
      <c r="N100" t="str">
        <f>Timetable!$D$10</f>
        <v>R</v>
      </c>
      <c r="O100">
        <f>AF608</f>
        <v>0</v>
      </c>
    </row>
    <row r="101" spans="1:15" x14ac:dyDescent="0.3">
      <c r="A101" s="20" t="s">
        <v>37</v>
      </c>
      <c r="B101" s="27" t="s">
        <v>175</v>
      </c>
      <c r="C101" s="27"/>
      <c r="D101" s="27" t="s">
        <v>175</v>
      </c>
      <c r="E101" s="351" t="str">
        <f t="shared" si="26"/>
        <v/>
      </c>
      <c r="F101" s="352" t="str">
        <f t="shared" si="25"/>
        <v/>
      </c>
      <c r="G101" s="351" t="str">
        <f t="shared" si="25"/>
        <v/>
      </c>
      <c r="H101" s="352" t="str">
        <f t="shared" si="25"/>
        <v/>
      </c>
      <c r="I101" s="351" t="str">
        <f t="shared" si="25"/>
        <v/>
      </c>
      <c r="J101" s="352" t="str">
        <f t="shared" si="25"/>
        <v/>
      </c>
      <c r="K101" s="1">
        <f>21-SUM(E96:J101)</f>
        <v>10</v>
      </c>
      <c r="L101" s="404">
        <v>1</v>
      </c>
      <c r="M101" s="64" t="str">
        <f>Timetable!$E$11</f>
        <v>Holland Sports</v>
      </c>
      <c r="N101" t="str">
        <f>Timetable!$D$11</f>
        <v>O</v>
      </c>
      <c r="O101">
        <f>AI608</f>
        <v>0</v>
      </c>
    </row>
    <row r="102" spans="1:15" x14ac:dyDescent="0.3">
      <c r="B102" s="408" t="str">
        <f>Timetable!B27</f>
        <v>1.15          300M            U17</v>
      </c>
      <c r="C102" s="27"/>
      <c r="D102" s="27" t="s">
        <v>175</v>
      </c>
      <c r="E102" s="74"/>
      <c r="F102" s="74"/>
      <c r="G102" s="74"/>
      <c r="H102" s="74"/>
      <c r="I102" s="74"/>
      <c r="J102" s="74"/>
      <c r="K102" s="1"/>
      <c r="L102" s="404"/>
      <c r="M102" s="64"/>
      <c r="N102"/>
      <c r="O102"/>
    </row>
    <row r="103" spans="1:15" x14ac:dyDescent="0.3">
      <c r="A103" s="19" t="s">
        <v>26</v>
      </c>
      <c r="B103" s="26" t="str">
        <f>O104</f>
        <v>Caitlyn Harvey</v>
      </c>
      <c r="C103" s="181">
        <v>40.1</v>
      </c>
      <c r="D103" s="27" t="s">
        <v>6</v>
      </c>
      <c r="E103" s="351" t="str">
        <f>IF($D103="","",IF(LEFT($D103,1)=E$2,$L103,""))</f>
        <v/>
      </c>
      <c r="F103" s="352">
        <f t="shared" ref="F103:J108" si="27">IF($D103="","",IF(LEFT($D103,1)=F$2,$L103,""))</f>
        <v>6</v>
      </c>
      <c r="G103" s="351" t="str">
        <f t="shared" si="27"/>
        <v/>
      </c>
      <c r="H103" s="352" t="str">
        <f t="shared" si="27"/>
        <v/>
      </c>
      <c r="I103" s="351" t="str">
        <f t="shared" si="27"/>
        <v/>
      </c>
      <c r="J103" s="352" t="str">
        <f t="shared" si="27"/>
        <v/>
      </c>
      <c r="L103" s="404">
        <v>6</v>
      </c>
      <c r="M103" s="64" t="str">
        <f>Timetable!$E$6</f>
        <v>Croydon Harriers</v>
      </c>
      <c r="N103" t="str">
        <f>Timetable!$D$6</f>
        <v>C</v>
      </c>
      <c r="O103" t="str">
        <f>U607</f>
        <v>Tochi Davids</v>
      </c>
    </row>
    <row r="104" spans="1:15" x14ac:dyDescent="0.3">
      <c r="A104" s="20" t="s">
        <v>27</v>
      </c>
      <c r="B104" s="27" t="str">
        <f>O103</f>
        <v>Tochi Davids</v>
      </c>
      <c r="C104" s="181">
        <v>41.7</v>
      </c>
      <c r="D104" s="27" t="s">
        <v>2</v>
      </c>
      <c r="E104" s="351">
        <f t="shared" ref="E104:E108" si="28">IF($D104="","",IF(LEFT($D104,1)=E$2,$L104,""))</f>
        <v>5</v>
      </c>
      <c r="F104" s="352" t="str">
        <f t="shared" si="27"/>
        <v/>
      </c>
      <c r="G104" s="351" t="str">
        <f t="shared" si="27"/>
        <v/>
      </c>
      <c r="H104" s="352" t="str">
        <f t="shared" si="27"/>
        <v/>
      </c>
      <c r="I104" s="351" t="str">
        <f t="shared" si="27"/>
        <v/>
      </c>
      <c r="J104" s="352" t="str">
        <f t="shared" si="27"/>
        <v/>
      </c>
      <c r="K104" s="1"/>
      <c r="L104" s="404">
        <v>5</v>
      </c>
      <c r="M104" s="64" t="str">
        <f>Timetable!$E$7</f>
        <v>Kingston &amp; Poly</v>
      </c>
      <c r="N104" t="str">
        <f>Timetable!$D$7</f>
        <v>K</v>
      </c>
      <c r="O104" t="str">
        <f>X607</f>
        <v>Caitlyn Harvey</v>
      </c>
    </row>
    <row r="105" spans="1:15" x14ac:dyDescent="0.3">
      <c r="A105" s="20" t="s">
        <v>28</v>
      </c>
      <c r="B105" s="27" t="str">
        <f>O105</f>
        <v>Roxy Goacher</v>
      </c>
      <c r="C105" s="181">
        <v>44.6</v>
      </c>
      <c r="D105" s="27" t="s">
        <v>5</v>
      </c>
      <c r="E105" s="351" t="str">
        <f t="shared" si="28"/>
        <v/>
      </c>
      <c r="F105" s="352" t="str">
        <f t="shared" si="27"/>
        <v/>
      </c>
      <c r="G105" s="351">
        <f t="shared" si="27"/>
        <v>4</v>
      </c>
      <c r="H105" s="352" t="str">
        <f t="shared" si="27"/>
        <v/>
      </c>
      <c r="I105" s="351" t="str">
        <f t="shared" si="27"/>
        <v/>
      </c>
      <c r="J105" s="352" t="str">
        <f t="shared" si="27"/>
        <v/>
      </c>
      <c r="K105" s="1"/>
      <c r="L105" s="404">
        <v>4</v>
      </c>
      <c r="M105" s="64" t="str">
        <f>Timetable!$E$8</f>
        <v>South London Harriers</v>
      </c>
      <c r="N105" t="str">
        <f>Timetable!$D$8</f>
        <v>L</v>
      </c>
      <c r="O105" t="str">
        <f>AA607</f>
        <v>Roxy Goacher</v>
      </c>
    </row>
    <row r="106" spans="1:15" x14ac:dyDescent="0.3">
      <c r="A106" s="20" t="s">
        <v>29</v>
      </c>
      <c r="B106" s="27" t="s">
        <v>175</v>
      </c>
      <c r="C106" s="181"/>
      <c r="D106" s="27" t="s">
        <v>175</v>
      </c>
      <c r="E106" s="351" t="str">
        <f t="shared" si="28"/>
        <v/>
      </c>
      <c r="F106" s="352" t="str">
        <f t="shared" si="27"/>
        <v/>
      </c>
      <c r="G106" s="351" t="str">
        <f t="shared" si="27"/>
        <v/>
      </c>
      <c r="H106" s="352" t="str">
        <f t="shared" si="27"/>
        <v/>
      </c>
      <c r="I106" s="351" t="str">
        <f t="shared" si="27"/>
        <v/>
      </c>
      <c r="J106" s="352" t="str">
        <f t="shared" si="27"/>
        <v/>
      </c>
      <c r="K106" s="1"/>
      <c r="L106" s="404">
        <v>3</v>
      </c>
      <c r="M106" s="64" t="str">
        <f>Timetable!$E$9</f>
        <v>-</v>
      </c>
      <c r="N106" t="str">
        <f>Timetable!$D$9</f>
        <v>-</v>
      </c>
      <c r="O106">
        <f>AD607</f>
        <v>0</v>
      </c>
    </row>
    <row r="107" spans="1:15" x14ac:dyDescent="0.3">
      <c r="A107" s="20" t="s">
        <v>30</v>
      </c>
      <c r="B107" s="27" t="s">
        <v>175</v>
      </c>
      <c r="C107" s="181"/>
      <c r="D107" s="27" t="s">
        <v>175</v>
      </c>
      <c r="E107" s="351" t="str">
        <f t="shared" si="28"/>
        <v/>
      </c>
      <c r="F107" s="352" t="str">
        <f t="shared" si="27"/>
        <v/>
      </c>
      <c r="G107" s="351" t="str">
        <f t="shared" si="27"/>
        <v/>
      </c>
      <c r="H107" s="352" t="str">
        <f t="shared" si="27"/>
        <v/>
      </c>
      <c r="I107" s="351" t="str">
        <f t="shared" si="27"/>
        <v/>
      </c>
      <c r="J107" s="352" t="str">
        <f t="shared" si="27"/>
        <v/>
      </c>
      <c r="K107" s="1"/>
      <c r="L107" s="404">
        <v>2</v>
      </c>
      <c r="M107" s="64" t="str">
        <f>Timetable!$E$10</f>
        <v>Reigate Priory</v>
      </c>
      <c r="N107" t="str">
        <f>Timetable!$D$10</f>
        <v>R</v>
      </c>
      <c r="O107">
        <f>AG607</f>
        <v>0</v>
      </c>
    </row>
    <row r="108" spans="1:15" x14ac:dyDescent="0.3">
      <c r="A108" s="20" t="s">
        <v>31</v>
      </c>
      <c r="B108" s="27" t="s">
        <v>175</v>
      </c>
      <c r="C108" s="181"/>
      <c r="D108" s="27" t="s">
        <v>175</v>
      </c>
      <c r="E108" s="351" t="str">
        <f t="shared" si="28"/>
        <v/>
      </c>
      <c r="F108" s="352" t="str">
        <f t="shared" si="27"/>
        <v/>
      </c>
      <c r="G108" s="351" t="str">
        <f t="shared" si="27"/>
        <v/>
      </c>
      <c r="H108" s="352" t="str">
        <f t="shared" si="27"/>
        <v/>
      </c>
      <c r="I108" s="351" t="str">
        <f t="shared" si="27"/>
        <v/>
      </c>
      <c r="J108" s="352" t="str">
        <f t="shared" si="27"/>
        <v/>
      </c>
      <c r="K108" s="1">
        <f>21-SUM(E103:J108)</f>
        <v>6</v>
      </c>
      <c r="L108" s="404">
        <v>1</v>
      </c>
      <c r="M108" s="64" t="str">
        <f>Timetable!$E$11</f>
        <v>Holland Sports</v>
      </c>
      <c r="N108" t="str">
        <f>Timetable!$D$11</f>
        <v>O</v>
      </c>
      <c r="O108">
        <f>AJ607</f>
        <v>0</v>
      </c>
    </row>
    <row r="109" spans="1:15" x14ac:dyDescent="0.3">
      <c r="A109" s="20"/>
      <c r="B109" s="407" t="s">
        <v>175</v>
      </c>
      <c r="C109" s="406"/>
      <c r="D109" s="27" t="s">
        <v>175</v>
      </c>
      <c r="E109" s="73"/>
      <c r="F109" s="73"/>
      <c r="G109" s="73"/>
      <c r="H109" s="73"/>
      <c r="I109" s="73"/>
      <c r="J109" s="73"/>
      <c r="K109" s="1"/>
      <c r="L109" s="404"/>
      <c r="M109" s="64"/>
      <c r="N109"/>
      <c r="O109"/>
    </row>
    <row r="110" spans="1:15" x14ac:dyDescent="0.3">
      <c r="A110" s="20" t="s">
        <v>32</v>
      </c>
      <c r="B110" s="27" t="str">
        <f>O110</f>
        <v>Inessa-Renee Atta-Fynn</v>
      </c>
      <c r="C110" s="181">
        <v>47.9</v>
      </c>
      <c r="D110" s="27" t="s">
        <v>54</v>
      </c>
      <c r="E110" s="351">
        <f>IF($D110="","",IF(LEFT($D110,1)=E$2,$L110,""))</f>
        <v>6</v>
      </c>
      <c r="F110" s="352" t="str">
        <f t="shared" ref="F110:J115" si="29">IF($D110="","",IF(LEFT($D110,1)=F$2,$L110,""))</f>
        <v/>
      </c>
      <c r="G110" s="351" t="str">
        <f t="shared" si="29"/>
        <v/>
      </c>
      <c r="H110" s="352" t="str">
        <f t="shared" si="29"/>
        <v/>
      </c>
      <c r="I110" s="351" t="str">
        <f t="shared" si="29"/>
        <v/>
      </c>
      <c r="J110" s="352" t="str">
        <f t="shared" si="29"/>
        <v/>
      </c>
      <c r="L110" s="404">
        <v>6</v>
      </c>
      <c r="M110" s="64" t="str">
        <f>Timetable!$E$6</f>
        <v>Croydon Harriers</v>
      </c>
      <c r="N110" t="str">
        <f>Timetable!$D$6</f>
        <v>C</v>
      </c>
      <c r="O110" t="str">
        <f>U608</f>
        <v>Inessa-Renee Atta-Fynn</v>
      </c>
    </row>
    <row r="111" spans="1:15" x14ac:dyDescent="0.3">
      <c r="A111" s="20" t="s">
        <v>33</v>
      </c>
      <c r="B111" s="27" t="str">
        <f>O112</f>
        <v>Laila Morrell</v>
      </c>
      <c r="C111" s="181">
        <v>48.7</v>
      </c>
      <c r="D111" s="27" t="s">
        <v>64</v>
      </c>
      <c r="E111" s="351" t="str">
        <f t="shared" ref="E111:E115" si="30">IF($D111="","",IF(LEFT($D111,1)=E$2,$L111,""))</f>
        <v/>
      </c>
      <c r="F111" s="352" t="str">
        <f t="shared" si="29"/>
        <v/>
      </c>
      <c r="G111" s="351">
        <f t="shared" si="29"/>
        <v>5</v>
      </c>
      <c r="H111" s="352" t="str">
        <f t="shared" si="29"/>
        <v/>
      </c>
      <c r="I111" s="351" t="str">
        <f t="shared" si="29"/>
        <v/>
      </c>
      <c r="J111" s="352" t="str">
        <f t="shared" si="29"/>
        <v/>
      </c>
      <c r="K111" s="1"/>
      <c r="L111" s="404">
        <v>5</v>
      </c>
      <c r="M111" s="64" t="str">
        <f>Timetable!$E$7</f>
        <v>Kingston &amp; Poly</v>
      </c>
      <c r="N111" t="str">
        <f>Timetable!$D$7</f>
        <v>K</v>
      </c>
      <c r="O111">
        <f>X608</f>
        <v>0</v>
      </c>
    </row>
    <row r="112" spans="1:15" x14ac:dyDescent="0.3">
      <c r="A112" s="20" t="s">
        <v>34</v>
      </c>
      <c r="B112" s="27" t="s">
        <v>175</v>
      </c>
      <c r="C112" s="181"/>
      <c r="D112" s="27" t="s">
        <v>175</v>
      </c>
      <c r="E112" s="351" t="str">
        <f t="shared" si="30"/>
        <v/>
      </c>
      <c r="F112" s="352" t="str">
        <f t="shared" si="29"/>
        <v/>
      </c>
      <c r="G112" s="351" t="str">
        <f t="shared" si="29"/>
        <v/>
      </c>
      <c r="H112" s="352" t="str">
        <f t="shared" si="29"/>
        <v/>
      </c>
      <c r="I112" s="351" t="str">
        <f t="shared" si="29"/>
        <v/>
      </c>
      <c r="J112" s="352" t="str">
        <f t="shared" si="29"/>
        <v/>
      </c>
      <c r="K112" s="1"/>
      <c r="L112" s="404">
        <v>4</v>
      </c>
      <c r="M112" s="64" t="str">
        <f>Timetable!$E$8</f>
        <v>South London Harriers</v>
      </c>
      <c r="N112" t="str">
        <f>Timetable!$D$8</f>
        <v>L</v>
      </c>
      <c r="O112" t="str">
        <f>AA608</f>
        <v>Laila Morrell</v>
      </c>
    </row>
    <row r="113" spans="1:15" x14ac:dyDescent="0.3">
      <c r="A113" s="20" t="s">
        <v>35</v>
      </c>
      <c r="B113" s="27" t="s">
        <v>175</v>
      </c>
      <c r="C113" s="181"/>
      <c r="D113" s="27" t="s">
        <v>175</v>
      </c>
      <c r="E113" s="351" t="str">
        <f t="shared" si="30"/>
        <v/>
      </c>
      <c r="F113" s="352" t="str">
        <f t="shared" si="29"/>
        <v/>
      </c>
      <c r="G113" s="351" t="str">
        <f t="shared" si="29"/>
        <v/>
      </c>
      <c r="H113" s="352" t="str">
        <f t="shared" si="29"/>
        <v/>
      </c>
      <c r="I113" s="351" t="str">
        <f t="shared" si="29"/>
        <v/>
      </c>
      <c r="J113" s="352" t="str">
        <f t="shared" si="29"/>
        <v/>
      </c>
      <c r="K113" s="1"/>
      <c r="L113" s="404">
        <v>3</v>
      </c>
      <c r="M113" s="64" t="str">
        <f>Timetable!$E$9</f>
        <v>-</v>
      </c>
      <c r="N113" t="str">
        <f>Timetable!$D$9</f>
        <v>-</v>
      </c>
      <c r="O113">
        <f>AD608</f>
        <v>0</v>
      </c>
    </row>
    <row r="114" spans="1:15" x14ac:dyDescent="0.3">
      <c r="A114" s="20" t="s">
        <v>36</v>
      </c>
      <c r="B114" s="27" t="s">
        <v>175</v>
      </c>
      <c r="C114" s="181"/>
      <c r="D114" s="27" t="s">
        <v>175</v>
      </c>
      <c r="E114" s="351" t="str">
        <f t="shared" si="30"/>
        <v/>
      </c>
      <c r="F114" s="352" t="str">
        <f t="shared" si="29"/>
        <v/>
      </c>
      <c r="G114" s="351" t="str">
        <f t="shared" si="29"/>
        <v/>
      </c>
      <c r="H114" s="352" t="str">
        <f t="shared" si="29"/>
        <v/>
      </c>
      <c r="I114" s="351" t="str">
        <f t="shared" si="29"/>
        <v/>
      </c>
      <c r="J114" s="352" t="str">
        <f t="shared" si="29"/>
        <v/>
      </c>
      <c r="K114" s="1"/>
      <c r="L114" s="404">
        <v>2</v>
      </c>
      <c r="M114" s="64" t="str">
        <f>Timetable!$E$10</f>
        <v>Reigate Priory</v>
      </c>
      <c r="N114" t="str">
        <f>Timetable!$D$10</f>
        <v>R</v>
      </c>
      <c r="O114">
        <f>AG608</f>
        <v>0</v>
      </c>
    </row>
    <row r="115" spans="1:15" x14ac:dyDescent="0.3">
      <c r="A115" s="20" t="s">
        <v>37</v>
      </c>
      <c r="B115" s="27" t="s">
        <v>175</v>
      </c>
      <c r="C115" s="181"/>
      <c r="D115" s="27" t="s">
        <v>175</v>
      </c>
      <c r="E115" s="351" t="str">
        <f t="shared" si="30"/>
        <v/>
      </c>
      <c r="F115" s="352" t="str">
        <f t="shared" si="29"/>
        <v/>
      </c>
      <c r="G115" s="351" t="str">
        <f t="shared" si="29"/>
        <v/>
      </c>
      <c r="H115" s="352" t="str">
        <f t="shared" si="29"/>
        <v/>
      </c>
      <c r="I115" s="351" t="str">
        <f t="shared" si="29"/>
        <v/>
      </c>
      <c r="J115" s="352" t="str">
        <f t="shared" si="29"/>
        <v/>
      </c>
      <c r="K115" s="1">
        <f>21-SUM(E110:J115)</f>
        <v>10</v>
      </c>
      <c r="L115" s="404">
        <v>1</v>
      </c>
      <c r="M115" s="64" t="str">
        <f>Timetable!$E$11</f>
        <v>Holland Sports</v>
      </c>
      <c r="N115" t="str">
        <f>Timetable!$D$11</f>
        <v>O</v>
      </c>
      <c r="O115">
        <f>AJ608</f>
        <v>0</v>
      </c>
    </row>
    <row r="116" spans="1:15" x14ac:dyDescent="0.3">
      <c r="B116" s="408" t="str">
        <f>Timetable!B28</f>
        <v>1.30        1500M        U13</v>
      </c>
      <c r="C116" s="27"/>
      <c r="D116" s="27" t="s">
        <v>175</v>
      </c>
      <c r="E116" s="74"/>
      <c r="F116" s="74"/>
      <c r="G116" s="74"/>
      <c r="H116" s="74"/>
      <c r="I116" s="74"/>
      <c r="J116" s="74"/>
      <c r="K116" s="1"/>
      <c r="L116" s="404"/>
      <c r="M116" s="64"/>
      <c r="N116"/>
      <c r="O116"/>
    </row>
    <row r="117" spans="1:15" x14ac:dyDescent="0.3">
      <c r="A117" s="19" t="s">
        <v>26</v>
      </c>
      <c r="B117" t="str">
        <f>O119</f>
        <v>Darcey-Mae Booth</v>
      </c>
      <c r="C117" s="182">
        <v>3.6249999999999998E-3</v>
      </c>
      <c r="D117" s="27" t="s">
        <v>5</v>
      </c>
      <c r="E117" s="351" t="str">
        <f>IF($D117="","",IF(LEFT($D117,1)=E$2,$L117,""))</f>
        <v/>
      </c>
      <c r="F117" s="352" t="str">
        <f t="shared" ref="F117:J122" si="31">IF($D117="","",IF(LEFT($D117,1)=F$2,$L117,""))</f>
        <v/>
      </c>
      <c r="G117" s="351">
        <f t="shared" si="31"/>
        <v>6</v>
      </c>
      <c r="H117" s="352" t="str">
        <f t="shared" si="31"/>
        <v/>
      </c>
      <c r="I117" s="351" t="str">
        <f t="shared" si="31"/>
        <v/>
      </c>
      <c r="J117" s="352" t="str">
        <f t="shared" si="31"/>
        <v/>
      </c>
      <c r="L117" s="404">
        <v>6</v>
      </c>
      <c r="M117" s="64" t="str">
        <f>Timetable!$E$6</f>
        <v>Croydon Harriers</v>
      </c>
      <c r="N117" t="str">
        <f>Timetable!$D$6</f>
        <v>C</v>
      </c>
      <c r="O117">
        <f>S605</f>
        <v>0</v>
      </c>
    </row>
    <row r="118" spans="1:15" x14ac:dyDescent="0.3">
      <c r="A118" s="20" t="s">
        <v>27</v>
      </c>
      <c r="B118" s="27" t="str">
        <f>O118</f>
        <v>Iris Osikoya</v>
      </c>
      <c r="C118" s="182">
        <v>3.9027777777777776E-3</v>
      </c>
      <c r="D118" s="27" t="s">
        <v>6</v>
      </c>
      <c r="E118" s="351" t="str">
        <f t="shared" ref="E118:E122" si="32">IF($D118="","",IF(LEFT($D118,1)=E$2,$L118,""))</f>
        <v/>
      </c>
      <c r="F118" s="352">
        <f t="shared" si="31"/>
        <v>5</v>
      </c>
      <c r="G118" s="351" t="str">
        <f t="shared" si="31"/>
        <v/>
      </c>
      <c r="H118" s="352" t="str">
        <f t="shared" si="31"/>
        <v/>
      </c>
      <c r="I118" s="351" t="str">
        <f t="shared" si="31"/>
        <v/>
      </c>
      <c r="J118" s="352" t="str">
        <f t="shared" si="31"/>
        <v/>
      </c>
      <c r="K118" s="1"/>
      <c r="L118" s="404">
        <v>5</v>
      </c>
      <c r="M118" s="64" t="str">
        <f>Timetable!$E$7</f>
        <v>Kingston &amp; Poly</v>
      </c>
      <c r="N118" t="str">
        <f>Timetable!$D$7</f>
        <v>K</v>
      </c>
      <c r="O118" t="str">
        <f>V605</f>
        <v>Iris Osikoya</v>
      </c>
    </row>
    <row r="119" spans="1:15" x14ac:dyDescent="0.3">
      <c r="A119" s="20" t="s">
        <v>28</v>
      </c>
      <c r="B119" s="27" t="str">
        <f>O122</f>
        <v>HOLLY CALVERT</v>
      </c>
      <c r="C119" s="182">
        <v>3.9490740740740745E-3</v>
      </c>
      <c r="D119" s="27" t="s">
        <v>49</v>
      </c>
      <c r="E119" s="351" t="str">
        <f t="shared" si="32"/>
        <v/>
      </c>
      <c r="F119" s="352" t="str">
        <f t="shared" si="31"/>
        <v/>
      </c>
      <c r="G119" s="351" t="str">
        <f t="shared" si="31"/>
        <v/>
      </c>
      <c r="H119" s="352" t="str">
        <f t="shared" si="31"/>
        <v/>
      </c>
      <c r="I119" s="351" t="str">
        <f t="shared" si="31"/>
        <v/>
      </c>
      <c r="J119" s="352">
        <f t="shared" si="31"/>
        <v>4</v>
      </c>
      <c r="K119" s="1"/>
      <c r="L119" s="404">
        <v>4</v>
      </c>
      <c r="M119" s="64" t="str">
        <f>Timetable!$E$8</f>
        <v>South London Harriers</v>
      </c>
      <c r="N119" t="str">
        <f>Timetable!$D$8</f>
        <v>L</v>
      </c>
      <c r="O119" t="str">
        <f>Y605</f>
        <v>Darcey-Mae Booth</v>
      </c>
    </row>
    <row r="120" spans="1:15" x14ac:dyDescent="0.3">
      <c r="A120" s="20" t="s">
        <v>29</v>
      </c>
      <c r="B120" s="27" t="str">
        <f>O121</f>
        <v>Evelyn Friar</v>
      </c>
      <c r="C120" s="182">
        <v>4.7615740740740735E-3</v>
      </c>
      <c r="D120" s="27" t="s">
        <v>88</v>
      </c>
      <c r="E120" s="351" t="str">
        <f t="shared" si="32"/>
        <v/>
      </c>
      <c r="F120" s="352" t="str">
        <f t="shared" si="31"/>
        <v/>
      </c>
      <c r="G120" s="351" t="str">
        <f t="shared" si="31"/>
        <v/>
      </c>
      <c r="H120" s="352" t="str">
        <f t="shared" si="31"/>
        <v/>
      </c>
      <c r="I120" s="351">
        <f t="shared" si="31"/>
        <v>3</v>
      </c>
      <c r="J120" s="352" t="str">
        <f t="shared" si="31"/>
        <v/>
      </c>
      <c r="K120" s="1"/>
      <c r="L120" s="404">
        <v>3</v>
      </c>
      <c r="M120" s="64" t="str">
        <f>Timetable!$E$9</f>
        <v>-</v>
      </c>
      <c r="N120" t="str">
        <f>Timetable!$D$9</f>
        <v>-</v>
      </c>
      <c r="O120">
        <f>AB605</f>
        <v>0</v>
      </c>
    </row>
    <row r="121" spans="1:15" x14ac:dyDescent="0.3">
      <c r="A121" s="20" t="s">
        <v>30</v>
      </c>
      <c r="B121" s="27" t="s">
        <v>175</v>
      </c>
      <c r="C121" s="27"/>
      <c r="D121" s="27" t="s">
        <v>175</v>
      </c>
      <c r="E121" s="351" t="str">
        <f t="shared" si="32"/>
        <v/>
      </c>
      <c r="F121" s="352" t="str">
        <f t="shared" si="31"/>
        <v/>
      </c>
      <c r="G121" s="351" t="str">
        <f t="shared" si="31"/>
        <v/>
      </c>
      <c r="H121" s="352" t="str">
        <f t="shared" si="31"/>
        <v/>
      </c>
      <c r="I121" s="351" t="str">
        <f t="shared" si="31"/>
        <v/>
      </c>
      <c r="J121" s="352" t="str">
        <f t="shared" si="31"/>
        <v/>
      </c>
      <c r="K121" s="1"/>
      <c r="L121" s="404">
        <v>2</v>
      </c>
      <c r="M121" s="64" t="str">
        <f>Timetable!$E$10</f>
        <v>Reigate Priory</v>
      </c>
      <c r="N121" t="str">
        <f>Timetable!$D$10</f>
        <v>R</v>
      </c>
      <c r="O121" t="str">
        <f>AE605</f>
        <v>Evelyn Friar</v>
      </c>
    </row>
    <row r="122" spans="1:15" x14ac:dyDescent="0.3">
      <c r="A122" s="20" t="s">
        <v>31</v>
      </c>
      <c r="B122" s="27" t="s">
        <v>175</v>
      </c>
      <c r="C122" s="27"/>
      <c r="D122" s="27" t="s">
        <v>175</v>
      </c>
      <c r="E122" s="351" t="str">
        <f t="shared" si="32"/>
        <v/>
      </c>
      <c r="F122" s="352" t="str">
        <f t="shared" si="31"/>
        <v/>
      </c>
      <c r="G122" s="351" t="str">
        <f t="shared" si="31"/>
        <v/>
      </c>
      <c r="H122" s="352" t="str">
        <f t="shared" si="31"/>
        <v/>
      </c>
      <c r="I122" s="351" t="str">
        <f t="shared" si="31"/>
        <v/>
      </c>
      <c r="J122" s="352" t="str">
        <f t="shared" si="31"/>
        <v/>
      </c>
      <c r="K122" s="1">
        <f>21-SUM(E117:J122)</f>
        <v>3</v>
      </c>
      <c r="L122" s="404">
        <v>1</v>
      </c>
      <c r="M122" s="64" t="str">
        <f>Timetable!$E$11</f>
        <v>Holland Sports</v>
      </c>
      <c r="N122" t="str">
        <f>Timetable!$D$11</f>
        <v>O</v>
      </c>
      <c r="O122" t="str">
        <f>AH605</f>
        <v>HOLLY CALVERT</v>
      </c>
    </row>
    <row r="123" spans="1:15" x14ac:dyDescent="0.3">
      <c r="A123" s="20"/>
      <c r="B123" s="407" t="s">
        <v>175</v>
      </c>
      <c r="C123" s="27"/>
      <c r="D123" s="27" t="s">
        <v>175</v>
      </c>
      <c r="E123" s="73"/>
      <c r="F123" s="73"/>
      <c r="G123" s="73"/>
      <c r="H123" s="73"/>
      <c r="I123" s="73"/>
      <c r="J123" s="73"/>
      <c r="K123" s="1"/>
      <c r="L123" s="404"/>
      <c r="M123" s="64"/>
      <c r="N123"/>
      <c r="O123"/>
    </row>
    <row r="124" spans="1:15" x14ac:dyDescent="0.3">
      <c r="A124" s="20" t="s">
        <v>32</v>
      </c>
      <c r="B124" s="27" t="str">
        <f>O126</f>
        <v>Grace Sone</v>
      </c>
      <c r="C124" s="182">
        <v>3.9375E-3</v>
      </c>
      <c r="D124" s="27" t="s">
        <v>64</v>
      </c>
      <c r="E124" s="351" t="str">
        <f>IF($D124="","",IF(LEFT($D124,1)=E$2,$L124,""))</f>
        <v/>
      </c>
      <c r="F124" s="352" t="str">
        <f t="shared" ref="F124:J129" si="33">IF($D124="","",IF(LEFT($D124,1)=F$2,$L124,""))</f>
        <v/>
      </c>
      <c r="G124" s="351">
        <f t="shared" si="33"/>
        <v>6</v>
      </c>
      <c r="H124" s="352" t="str">
        <f t="shared" si="33"/>
        <v/>
      </c>
      <c r="I124" s="351" t="str">
        <f t="shared" si="33"/>
        <v/>
      </c>
      <c r="J124" s="352" t="str">
        <f t="shared" si="33"/>
        <v/>
      </c>
      <c r="L124" s="404">
        <v>6</v>
      </c>
      <c r="M124" s="64" t="str">
        <f>Timetable!$E$6</f>
        <v>Croydon Harriers</v>
      </c>
      <c r="N124" t="str">
        <f>Timetable!$D$6</f>
        <v>C</v>
      </c>
      <c r="O124">
        <f>S606</f>
        <v>0</v>
      </c>
    </row>
    <row r="125" spans="1:15" x14ac:dyDescent="0.3">
      <c r="A125" s="20" t="s">
        <v>33</v>
      </c>
      <c r="B125" s="27" t="str">
        <f>O125</f>
        <v>Kiara Duffy</v>
      </c>
      <c r="C125" s="182">
        <v>4.0601851851851849E-3</v>
      </c>
      <c r="D125" s="27" t="s">
        <v>57</v>
      </c>
      <c r="E125" s="351" t="str">
        <f t="shared" ref="E125:E129" si="34">IF($D125="","",IF(LEFT($D125,1)=E$2,$L125,""))</f>
        <v/>
      </c>
      <c r="F125" s="352">
        <f t="shared" si="33"/>
        <v>5</v>
      </c>
      <c r="G125" s="351" t="str">
        <f t="shared" si="33"/>
        <v/>
      </c>
      <c r="H125" s="352" t="str">
        <f t="shared" si="33"/>
        <v/>
      </c>
      <c r="I125" s="351" t="str">
        <f t="shared" si="33"/>
        <v/>
      </c>
      <c r="J125" s="352" t="str">
        <f t="shared" si="33"/>
        <v/>
      </c>
      <c r="K125" s="1"/>
      <c r="L125" s="404">
        <v>5</v>
      </c>
      <c r="M125" s="64" t="str">
        <f>Timetable!$E$7</f>
        <v>Kingston &amp; Poly</v>
      </c>
      <c r="N125" t="str">
        <f>Timetable!$D$7</f>
        <v>K</v>
      </c>
      <c r="O125" t="str">
        <f>V606</f>
        <v>Kiara Duffy</v>
      </c>
    </row>
    <row r="126" spans="1:15" x14ac:dyDescent="0.3">
      <c r="A126" s="20" t="s">
        <v>34</v>
      </c>
      <c r="B126" s="27" t="s">
        <v>175</v>
      </c>
      <c r="C126" s="27"/>
      <c r="D126" s="27" t="s">
        <v>175</v>
      </c>
      <c r="E126" s="351" t="str">
        <f t="shared" si="34"/>
        <v/>
      </c>
      <c r="F126" s="352" t="str">
        <f t="shared" si="33"/>
        <v/>
      </c>
      <c r="G126" s="351" t="str">
        <f t="shared" si="33"/>
        <v/>
      </c>
      <c r="H126" s="352" t="str">
        <f t="shared" si="33"/>
        <v/>
      </c>
      <c r="I126" s="351" t="str">
        <f t="shared" si="33"/>
        <v/>
      </c>
      <c r="J126" s="352" t="str">
        <f t="shared" si="33"/>
        <v/>
      </c>
      <c r="K126" s="1"/>
      <c r="L126" s="404">
        <v>4</v>
      </c>
      <c r="M126" s="64" t="str">
        <f>Timetable!$E$8</f>
        <v>South London Harriers</v>
      </c>
      <c r="N126" t="str">
        <f>Timetable!$D$8</f>
        <v>L</v>
      </c>
      <c r="O126" t="str">
        <f>Y606</f>
        <v>Grace Sone</v>
      </c>
    </row>
    <row r="127" spans="1:15" x14ac:dyDescent="0.3">
      <c r="A127" s="20" t="s">
        <v>35</v>
      </c>
      <c r="B127" s="27" t="s">
        <v>175</v>
      </c>
      <c r="C127" s="27"/>
      <c r="D127" s="27" t="s">
        <v>175</v>
      </c>
      <c r="E127" s="351" t="str">
        <f t="shared" si="34"/>
        <v/>
      </c>
      <c r="F127" s="352" t="str">
        <f t="shared" si="33"/>
        <v/>
      </c>
      <c r="G127" s="351" t="str">
        <f t="shared" si="33"/>
        <v/>
      </c>
      <c r="H127" s="352" t="str">
        <f t="shared" si="33"/>
        <v/>
      </c>
      <c r="I127" s="351" t="str">
        <f t="shared" si="33"/>
        <v/>
      </c>
      <c r="J127" s="352" t="str">
        <f t="shared" si="33"/>
        <v/>
      </c>
      <c r="K127" s="1"/>
      <c r="L127" s="404">
        <v>3</v>
      </c>
      <c r="M127" s="64" t="str">
        <f>Timetable!$E$9</f>
        <v>-</v>
      </c>
      <c r="N127" t="str">
        <f>Timetable!$D$9</f>
        <v>-</v>
      </c>
      <c r="O127">
        <f>AB606</f>
        <v>0</v>
      </c>
    </row>
    <row r="128" spans="1:15" x14ac:dyDescent="0.3">
      <c r="A128" s="20" t="s">
        <v>36</v>
      </c>
      <c r="B128" s="27" t="s">
        <v>175</v>
      </c>
      <c r="C128" s="27"/>
      <c r="D128" s="27" t="s">
        <v>175</v>
      </c>
      <c r="E128" s="351" t="str">
        <f t="shared" si="34"/>
        <v/>
      </c>
      <c r="F128" s="352" t="str">
        <f t="shared" si="33"/>
        <v/>
      </c>
      <c r="G128" s="351" t="str">
        <f t="shared" si="33"/>
        <v/>
      </c>
      <c r="H128" s="352" t="str">
        <f t="shared" si="33"/>
        <v/>
      </c>
      <c r="I128" s="351" t="str">
        <f t="shared" si="33"/>
        <v/>
      </c>
      <c r="J128" s="352" t="str">
        <f t="shared" si="33"/>
        <v/>
      </c>
      <c r="K128" s="1"/>
      <c r="L128" s="404">
        <v>2</v>
      </c>
      <c r="M128" s="64" t="str">
        <f>Timetable!$E$10</f>
        <v>Reigate Priory</v>
      </c>
      <c r="N128" t="str">
        <f>Timetable!$D$10</f>
        <v>R</v>
      </c>
      <c r="O128">
        <f>AE606</f>
        <v>0</v>
      </c>
    </row>
    <row r="129" spans="1:15" x14ac:dyDescent="0.3">
      <c r="A129" s="20" t="s">
        <v>37</v>
      </c>
      <c r="B129" s="27" t="s">
        <v>175</v>
      </c>
      <c r="C129" s="27"/>
      <c r="D129" s="27" t="s">
        <v>175</v>
      </c>
      <c r="E129" s="351" t="str">
        <f t="shared" si="34"/>
        <v/>
      </c>
      <c r="F129" s="352" t="str">
        <f t="shared" si="33"/>
        <v/>
      </c>
      <c r="G129" s="351" t="str">
        <f t="shared" si="33"/>
        <v/>
      </c>
      <c r="H129" s="352" t="str">
        <f t="shared" si="33"/>
        <v/>
      </c>
      <c r="I129" s="351" t="str">
        <f t="shared" si="33"/>
        <v/>
      </c>
      <c r="J129" s="352" t="str">
        <f t="shared" si="33"/>
        <v/>
      </c>
      <c r="K129" s="1">
        <f>21-SUM(E124:J129)</f>
        <v>10</v>
      </c>
      <c r="L129" s="404">
        <v>1</v>
      </c>
      <c r="M129" s="64" t="str">
        <f>Timetable!$E$11</f>
        <v>Holland Sports</v>
      </c>
      <c r="N129" t="str">
        <f>Timetable!$D$11</f>
        <v>O</v>
      </c>
      <c r="O129">
        <f>AH606</f>
        <v>0</v>
      </c>
    </row>
    <row r="130" spans="1:15" x14ac:dyDescent="0.3">
      <c r="B130" s="408" t="str">
        <f>Timetable!B30</f>
        <v>1.40        1500M         U15</v>
      </c>
      <c r="C130" s="27"/>
      <c r="D130" s="27" t="s">
        <v>175</v>
      </c>
      <c r="E130" s="74"/>
      <c r="F130" s="74"/>
      <c r="G130" s="74"/>
      <c r="H130" s="74"/>
      <c r="I130" s="74"/>
      <c r="J130" s="74"/>
      <c r="K130" s="1"/>
      <c r="L130" s="404"/>
      <c r="M130" s="64"/>
      <c r="N130"/>
      <c r="O130"/>
    </row>
    <row r="131" spans="1:15" x14ac:dyDescent="0.3">
      <c r="A131" s="19" t="s">
        <v>26</v>
      </c>
      <c r="B131" s="26" t="str">
        <f>O132</f>
        <v>Amelia Rowbotham</v>
      </c>
      <c r="C131" s="182">
        <v>3.7199074074074075E-3</v>
      </c>
      <c r="D131" s="27" t="s">
        <v>6</v>
      </c>
      <c r="E131" s="351" t="str">
        <f>IF($D131="","",IF(LEFT($D131,1)=E$2,$L131,""))</f>
        <v/>
      </c>
      <c r="F131" s="352">
        <f t="shared" ref="F131:J136" si="35">IF($D131="","",IF(LEFT($D131,1)=F$2,$L131,""))</f>
        <v>6</v>
      </c>
      <c r="G131" s="351" t="str">
        <f t="shared" si="35"/>
        <v/>
      </c>
      <c r="H131" s="352" t="str">
        <f t="shared" si="35"/>
        <v/>
      </c>
      <c r="I131" s="351" t="str">
        <f t="shared" si="35"/>
        <v/>
      </c>
      <c r="J131" s="352" t="str">
        <f t="shared" si="35"/>
        <v/>
      </c>
      <c r="L131" s="404">
        <v>6</v>
      </c>
      <c r="M131" s="64" t="str">
        <f>Timetable!$E$6</f>
        <v>Croydon Harriers</v>
      </c>
      <c r="N131" t="str">
        <f>Timetable!$D$6</f>
        <v>C</v>
      </c>
      <c r="O131">
        <f>T605</f>
        <v>0</v>
      </c>
    </row>
    <row r="132" spans="1:15" x14ac:dyDescent="0.3">
      <c r="A132" s="20" t="s">
        <v>27</v>
      </c>
      <c r="B132" s="27" t="str">
        <f>O133</f>
        <v>Matilda Welsh</v>
      </c>
      <c r="C132" s="182">
        <v>3.7939814814814811E-3</v>
      </c>
      <c r="D132" s="27" t="s">
        <v>5</v>
      </c>
      <c r="E132" s="351" t="str">
        <f t="shared" ref="E132:E136" si="36">IF($D132="","",IF(LEFT($D132,1)=E$2,$L132,""))</f>
        <v/>
      </c>
      <c r="F132" s="352" t="str">
        <f t="shared" si="35"/>
        <v/>
      </c>
      <c r="G132" s="351">
        <f t="shared" si="35"/>
        <v>5</v>
      </c>
      <c r="H132" s="352" t="str">
        <f t="shared" si="35"/>
        <v/>
      </c>
      <c r="I132" s="351" t="str">
        <f t="shared" si="35"/>
        <v/>
      </c>
      <c r="J132" s="352" t="str">
        <f t="shared" si="35"/>
        <v/>
      </c>
      <c r="K132" s="1"/>
      <c r="L132" s="404">
        <v>5</v>
      </c>
      <c r="M132" s="64" t="str">
        <f>Timetable!$E$7</f>
        <v>Kingston &amp; Poly</v>
      </c>
      <c r="N132" t="str">
        <f>Timetable!$D$7</f>
        <v>K</v>
      </c>
      <c r="O132" t="str">
        <f>W605</f>
        <v>Amelia Rowbotham</v>
      </c>
    </row>
    <row r="133" spans="1:15" x14ac:dyDescent="0.3">
      <c r="A133" s="20" t="s">
        <v>28</v>
      </c>
      <c r="B133" s="27" t="s">
        <v>175</v>
      </c>
      <c r="C133" s="27"/>
      <c r="D133" s="27"/>
      <c r="E133" s="351" t="str">
        <f t="shared" si="36"/>
        <v/>
      </c>
      <c r="F133" s="352" t="str">
        <f t="shared" si="35"/>
        <v/>
      </c>
      <c r="G133" s="351" t="str">
        <f t="shared" si="35"/>
        <v/>
      </c>
      <c r="H133" s="352" t="str">
        <f t="shared" si="35"/>
        <v/>
      </c>
      <c r="I133" s="351" t="str">
        <f t="shared" si="35"/>
        <v/>
      </c>
      <c r="J133" s="352" t="str">
        <f t="shared" si="35"/>
        <v/>
      </c>
      <c r="K133" s="1"/>
      <c r="L133" s="404">
        <v>4</v>
      </c>
      <c r="M133" s="64" t="str">
        <f>Timetable!$E$8</f>
        <v>South London Harriers</v>
      </c>
      <c r="N133" t="str">
        <f>Timetable!$D$8</f>
        <v>L</v>
      </c>
      <c r="O133" t="str">
        <f>Z605</f>
        <v>Matilda Welsh</v>
      </c>
    </row>
    <row r="134" spans="1:15" x14ac:dyDescent="0.3">
      <c r="A134" s="20" t="s">
        <v>29</v>
      </c>
      <c r="B134" s="27" t="s">
        <v>175</v>
      </c>
      <c r="C134" s="27"/>
      <c r="D134" s="27"/>
      <c r="E134" s="351" t="str">
        <f t="shared" si="36"/>
        <v/>
      </c>
      <c r="F134" s="352" t="str">
        <f t="shared" si="35"/>
        <v/>
      </c>
      <c r="G134" s="351" t="str">
        <f t="shared" si="35"/>
        <v/>
      </c>
      <c r="H134" s="352" t="str">
        <f t="shared" si="35"/>
        <v/>
      </c>
      <c r="I134" s="351" t="str">
        <f t="shared" si="35"/>
        <v/>
      </c>
      <c r="J134" s="352" t="str">
        <f t="shared" si="35"/>
        <v/>
      </c>
      <c r="K134" s="1"/>
      <c r="L134" s="404">
        <v>3</v>
      </c>
      <c r="M134" s="64" t="str">
        <f>Timetable!$E$9</f>
        <v>-</v>
      </c>
      <c r="N134" t="str">
        <f>Timetable!$D$9</f>
        <v>-</v>
      </c>
      <c r="O134">
        <f>AC605</f>
        <v>0</v>
      </c>
    </row>
    <row r="135" spans="1:15" x14ac:dyDescent="0.3">
      <c r="A135" s="20" t="s">
        <v>30</v>
      </c>
      <c r="B135" s="27" t="s">
        <v>175</v>
      </c>
      <c r="C135" s="27"/>
      <c r="D135" s="27" t="s">
        <v>175</v>
      </c>
      <c r="E135" s="351" t="str">
        <f t="shared" si="36"/>
        <v/>
      </c>
      <c r="F135" s="352" t="str">
        <f t="shared" si="35"/>
        <v/>
      </c>
      <c r="G135" s="351" t="str">
        <f t="shared" si="35"/>
        <v/>
      </c>
      <c r="H135" s="352" t="str">
        <f t="shared" si="35"/>
        <v/>
      </c>
      <c r="I135" s="351" t="str">
        <f t="shared" si="35"/>
        <v/>
      </c>
      <c r="J135" s="352" t="str">
        <f t="shared" si="35"/>
        <v/>
      </c>
      <c r="K135" s="1"/>
      <c r="L135" s="404">
        <v>2</v>
      </c>
      <c r="M135" s="64" t="str">
        <f>Timetable!$E$10</f>
        <v>Reigate Priory</v>
      </c>
      <c r="N135" t="str">
        <f>Timetable!$D$10</f>
        <v>R</v>
      </c>
      <c r="O135">
        <f>AF605</f>
        <v>0</v>
      </c>
    </row>
    <row r="136" spans="1:15" x14ac:dyDescent="0.3">
      <c r="A136" s="20" t="s">
        <v>31</v>
      </c>
      <c r="B136" s="27" t="s">
        <v>175</v>
      </c>
      <c r="C136" s="27"/>
      <c r="D136" s="27" t="s">
        <v>175</v>
      </c>
      <c r="E136" s="351" t="str">
        <f t="shared" si="36"/>
        <v/>
      </c>
      <c r="F136" s="352" t="str">
        <f t="shared" si="35"/>
        <v/>
      </c>
      <c r="G136" s="351" t="str">
        <f t="shared" si="35"/>
        <v/>
      </c>
      <c r="H136" s="352" t="str">
        <f t="shared" si="35"/>
        <v/>
      </c>
      <c r="I136" s="351" t="str">
        <f t="shared" si="35"/>
        <v/>
      </c>
      <c r="J136" s="352" t="str">
        <f t="shared" si="35"/>
        <v/>
      </c>
      <c r="K136" s="1">
        <f>21-SUM(E131:J136)</f>
        <v>10</v>
      </c>
      <c r="L136" s="404">
        <v>1</v>
      </c>
      <c r="M136" s="64" t="str">
        <f>Timetable!$E$11</f>
        <v>Holland Sports</v>
      </c>
      <c r="N136" t="str">
        <f>Timetable!$D$11</f>
        <v>O</v>
      </c>
      <c r="O136">
        <f>AI605</f>
        <v>0</v>
      </c>
    </row>
    <row r="137" spans="1:15" x14ac:dyDescent="0.3">
      <c r="A137" s="20"/>
      <c r="B137" s="407" t="s">
        <v>175</v>
      </c>
      <c r="C137" s="27"/>
      <c r="D137" s="27" t="s">
        <v>175</v>
      </c>
      <c r="E137" s="73"/>
      <c r="F137" s="73"/>
      <c r="G137" s="73"/>
      <c r="H137" s="73"/>
      <c r="I137" s="73"/>
      <c r="J137" s="73"/>
      <c r="K137" s="1"/>
      <c r="L137" s="404"/>
      <c r="M137" s="64"/>
      <c r="N137"/>
      <c r="O137"/>
    </row>
    <row r="138" spans="1:15" x14ac:dyDescent="0.3">
      <c r="A138" s="20" t="s">
        <v>32</v>
      </c>
      <c r="B138" s="27" t="s">
        <v>175</v>
      </c>
      <c r="C138" s="27"/>
      <c r="D138" s="27" t="s">
        <v>175</v>
      </c>
      <c r="E138" s="351" t="str">
        <f>IF($D138="","",IF(LEFT($D138,1)=E$2,$L138,""))</f>
        <v/>
      </c>
      <c r="F138" s="352" t="str">
        <f t="shared" ref="F138:J143" si="37">IF($D138="","",IF(LEFT($D138,1)=F$2,$L138,""))</f>
        <v/>
      </c>
      <c r="G138" s="351" t="str">
        <f t="shared" si="37"/>
        <v/>
      </c>
      <c r="H138" s="352" t="str">
        <f t="shared" si="37"/>
        <v/>
      </c>
      <c r="I138" s="351" t="str">
        <f t="shared" si="37"/>
        <v/>
      </c>
      <c r="J138" s="352" t="str">
        <f t="shared" si="37"/>
        <v/>
      </c>
      <c r="L138" s="404">
        <v>6</v>
      </c>
      <c r="M138" s="64" t="str">
        <f>Timetable!$E$6</f>
        <v>Croydon Harriers</v>
      </c>
      <c r="N138" t="str">
        <f>Timetable!$D$6</f>
        <v>C</v>
      </c>
      <c r="O138">
        <f>T606</f>
        <v>0</v>
      </c>
    </row>
    <row r="139" spans="1:15" x14ac:dyDescent="0.3">
      <c r="A139" s="20" t="s">
        <v>33</v>
      </c>
      <c r="B139" s="27" t="s">
        <v>175</v>
      </c>
      <c r="C139" s="27"/>
      <c r="D139" s="27" t="s">
        <v>175</v>
      </c>
      <c r="E139" s="351" t="str">
        <f t="shared" ref="E139:E143" si="38">IF($D139="","",IF(LEFT($D139,1)=E$2,$L139,""))</f>
        <v/>
      </c>
      <c r="F139" s="352" t="str">
        <f t="shared" si="37"/>
        <v/>
      </c>
      <c r="G139" s="351" t="str">
        <f t="shared" si="37"/>
        <v/>
      </c>
      <c r="H139" s="352" t="str">
        <f t="shared" si="37"/>
        <v/>
      </c>
      <c r="I139" s="351" t="str">
        <f t="shared" si="37"/>
        <v/>
      </c>
      <c r="J139" s="352" t="str">
        <f t="shared" si="37"/>
        <v/>
      </c>
      <c r="K139" s="1"/>
      <c r="L139" s="404">
        <v>5</v>
      </c>
      <c r="M139" s="64" t="str">
        <f>Timetable!$E$7</f>
        <v>Kingston &amp; Poly</v>
      </c>
      <c r="N139" t="str">
        <f>Timetable!$D$7</f>
        <v>K</v>
      </c>
      <c r="O139">
        <f>W606</f>
        <v>0</v>
      </c>
    </row>
    <row r="140" spans="1:15" x14ac:dyDescent="0.3">
      <c r="A140" s="20" t="s">
        <v>34</v>
      </c>
      <c r="B140" s="27" t="s">
        <v>175</v>
      </c>
      <c r="C140" s="27"/>
      <c r="D140" s="27" t="s">
        <v>175</v>
      </c>
      <c r="E140" s="351" t="str">
        <f t="shared" si="38"/>
        <v/>
      </c>
      <c r="F140" s="352" t="str">
        <f t="shared" si="37"/>
        <v/>
      </c>
      <c r="G140" s="351" t="str">
        <f t="shared" si="37"/>
        <v/>
      </c>
      <c r="H140" s="352" t="str">
        <f t="shared" si="37"/>
        <v/>
      </c>
      <c r="I140" s="351" t="str">
        <f t="shared" si="37"/>
        <v/>
      </c>
      <c r="J140" s="352" t="str">
        <f t="shared" si="37"/>
        <v/>
      </c>
      <c r="K140" s="1"/>
      <c r="L140" s="404">
        <v>4</v>
      </c>
      <c r="M140" s="64" t="str">
        <f>Timetable!$E$8</f>
        <v>South London Harriers</v>
      </c>
      <c r="N140" t="str">
        <f>Timetable!$D$8</f>
        <v>L</v>
      </c>
      <c r="O140">
        <f>Z606</f>
        <v>0</v>
      </c>
    </row>
    <row r="141" spans="1:15" x14ac:dyDescent="0.3">
      <c r="A141" s="20" t="s">
        <v>35</v>
      </c>
      <c r="B141" s="27" t="s">
        <v>175</v>
      </c>
      <c r="C141" s="27"/>
      <c r="D141" s="27" t="s">
        <v>175</v>
      </c>
      <c r="E141" s="351" t="str">
        <f t="shared" si="38"/>
        <v/>
      </c>
      <c r="F141" s="352" t="str">
        <f t="shared" si="37"/>
        <v/>
      </c>
      <c r="G141" s="351" t="str">
        <f t="shared" si="37"/>
        <v/>
      </c>
      <c r="H141" s="352" t="str">
        <f t="shared" si="37"/>
        <v/>
      </c>
      <c r="I141" s="351" t="str">
        <f t="shared" si="37"/>
        <v/>
      </c>
      <c r="J141" s="352" t="str">
        <f t="shared" si="37"/>
        <v/>
      </c>
      <c r="K141" s="1"/>
      <c r="L141" s="404">
        <v>3</v>
      </c>
      <c r="M141" s="64" t="str">
        <f>Timetable!$E$9</f>
        <v>-</v>
      </c>
      <c r="N141" t="str">
        <f>Timetable!$D$9</f>
        <v>-</v>
      </c>
      <c r="O141">
        <f>AC606</f>
        <v>0</v>
      </c>
    </row>
    <row r="142" spans="1:15" x14ac:dyDescent="0.3">
      <c r="A142" s="20" t="s">
        <v>36</v>
      </c>
      <c r="B142" s="27" t="s">
        <v>175</v>
      </c>
      <c r="C142" s="27"/>
      <c r="D142" s="27" t="s">
        <v>175</v>
      </c>
      <c r="E142" s="351" t="str">
        <f t="shared" si="38"/>
        <v/>
      </c>
      <c r="F142" s="352" t="str">
        <f t="shared" si="37"/>
        <v/>
      </c>
      <c r="G142" s="351" t="str">
        <f t="shared" si="37"/>
        <v/>
      </c>
      <c r="H142" s="352" t="str">
        <f t="shared" si="37"/>
        <v/>
      </c>
      <c r="I142" s="351" t="str">
        <f t="shared" si="37"/>
        <v/>
      </c>
      <c r="J142" s="352" t="str">
        <f t="shared" si="37"/>
        <v/>
      </c>
      <c r="K142" s="1"/>
      <c r="L142" s="404">
        <v>2</v>
      </c>
      <c r="M142" s="64" t="str">
        <f>Timetable!$E$10</f>
        <v>Reigate Priory</v>
      </c>
      <c r="N142" t="str">
        <f>Timetable!$D$10</f>
        <v>R</v>
      </c>
      <c r="O142">
        <f>AF606</f>
        <v>0</v>
      </c>
    </row>
    <row r="143" spans="1:15" x14ac:dyDescent="0.3">
      <c r="A143" s="20" t="s">
        <v>37</v>
      </c>
      <c r="B143" s="27" t="s">
        <v>175</v>
      </c>
      <c r="C143" s="27"/>
      <c r="D143" s="27" t="s">
        <v>175</v>
      </c>
      <c r="E143" s="351" t="str">
        <f t="shared" si="38"/>
        <v/>
      </c>
      <c r="F143" s="352" t="str">
        <f t="shared" si="37"/>
        <v/>
      </c>
      <c r="G143" s="351" t="str">
        <f t="shared" si="37"/>
        <v/>
      </c>
      <c r="H143" s="352" t="str">
        <f t="shared" si="37"/>
        <v/>
      </c>
      <c r="I143" s="351" t="str">
        <f t="shared" si="37"/>
        <v/>
      </c>
      <c r="J143" s="352" t="str">
        <f t="shared" si="37"/>
        <v/>
      </c>
      <c r="K143" s="1">
        <f>21-SUM(E138:J143)</f>
        <v>21</v>
      </c>
      <c r="L143" s="404">
        <v>1</v>
      </c>
      <c r="M143" s="64" t="str">
        <f>Timetable!$E$11</f>
        <v>Holland Sports</v>
      </c>
      <c r="N143" t="str">
        <f>Timetable!$D$11</f>
        <v>O</v>
      </c>
      <c r="O143">
        <f>AI606</f>
        <v>0</v>
      </c>
    </row>
    <row r="144" spans="1:15" x14ac:dyDescent="0.3">
      <c r="B144" s="408" t="str">
        <f>Timetable!B31</f>
        <v>1.50        1500M         U17</v>
      </c>
      <c r="C144" s="27"/>
      <c r="D144" s="27" t="s">
        <v>175</v>
      </c>
      <c r="E144" s="74"/>
      <c r="F144" s="74"/>
      <c r="G144" s="74"/>
      <c r="H144" s="74"/>
      <c r="I144" s="74"/>
      <c r="J144" s="74"/>
      <c r="K144" s="1"/>
      <c r="L144" s="404"/>
      <c r="M144" s="64"/>
      <c r="N144"/>
      <c r="O144"/>
    </row>
    <row r="145" spans="1:15" x14ac:dyDescent="0.3">
      <c r="A145" s="19" t="s">
        <v>26</v>
      </c>
      <c r="B145" s="26" t="str">
        <f>O147</f>
        <v>Annice Kemp</v>
      </c>
      <c r="C145" s="182">
        <v>3.530092592592592E-3</v>
      </c>
      <c r="D145" s="27" t="s">
        <v>5</v>
      </c>
      <c r="E145" s="351" t="str">
        <f>IF($D145="","",IF(LEFT($D145,1)=E$2,$L145,""))</f>
        <v/>
      </c>
      <c r="F145" s="352" t="str">
        <f t="shared" ref="F145:J150" si="39">IF($D145="","",IF(LEFT($D145,1)=F$2,$L145,""))</f>
        <v/>
      </c>
      <c r="G145" s="351">
        <f t="shared" si="39"/>
        <v>6</v>
      </c>
      <c r="H145" s="352" t="str">
        <f t="shared" si="39"/>
        <v/>
      </c>
      <c r="I145" s="351" t="str">
        <f t="shared" si="39"/>
        <v/>
      </c>
      <c r="J145" s="352" t="str">
        <f t="shared" si="39"/>
        <v/>
      </c>
      <c r="L145" s="404">
        <v>6</v>
      </c>
      <c r="M145" s="64" t="str">
        <f>Timetable!$E$6</f>
        <v>Croydon Harriers</v>
      </c>
      <c r="N145" t="str">
        <f>Timetable!$D$6</f>
        <v>C</v>
      </c>
      <c r="O145">
        <f>U605</f>
        <v>0</v>
      </c>
    </row>
    <row r="146" spans="1:15" x14ac:dyDescent="0.3">
      <c r="A146" s="20" t="s">
        <v>27</v>
      </c>
      <c r="B146" s="27" t="s">
        <v>175</v>
      </c>
      <c r="C146" s="27"/>
      <c r="D146" s="27" t="s">
        <v>175</v>
      </c>
      <c r="E146" s="351" t="str">
        <f t="shared" ref="E146:E150" si="40">IF($D146="","",IF(LEFT($D146,1)=E$2,$L146,""))</f>
        <v/>
      </c>
      <c r="F146" s="352" t="str">
        <f t="shared" si="39"/>
        <v/>
      </c>
      <c r="G146" s="351" t="str">
        <f t="shared" si="39"/>
        <v/>
      </c>
      <c r="H146" s="352" t="str">
        <f t="shared" si="39"/>
        <v/>
      </c>
      <c r="I146" s="351" t="str">
        <f t="shared" si="39"/>
        <v/>
      </c>
      <c r="J146" s="352" t="str">
        <f t="shared" si="39"/>
        <v/>
      </c>
      <c r="K146" s="1"/>
      <c r="L146" s="404">
        <v>5</v>
      </c>
      <c r="M146" s="64" t="str">
        <f>Timetable!$E$7</f>
        <v>Kingston &amp; Poly</v>
      </c>
      <c r="N146" t="str">
        <f>Timetable!$D$7</f>
        <v>K</v>
      </c>
      <c r="O146">
        <f>X605</f>
        <v>0</v>
      </c>
    </row>
    <row r="147" spans="1:15" x14ac:dyDescent="0.3">
      <c r="A147" s="20" t="s">
        <v>28</v>
      </c>
      <c r="B147" s="27" t="s">
        <v>175</v>
      </c>
      <c r="C147" s="27"/>
      <c r="D147" s="27" t="s">
        <v>175</v>
      </c>
      <c r="E147" s="351" t="str">
        <f t="shared" si="40"/>
        <v/>
      </c>
      <c r="F147" s="352" t="str">
        <f t="shared" si="39"/>
        <v/>
      </c>
      <c r="G147" s="351" t="str">
        <f t="shared" si="39"/>
        <v/>
      </c>
      <c r="H147" s="352" t="str">
        <f t="shared" si="39"/>
        <v/>
      </c>
      <c r="I147" s="351" t="str">
        <f t="shared" si="39"/>
        <v/>
      </c>
      <c r="J147" s="352" t="str">
        <f t="shared" si="39"/>
        <v/>
      </c>
      <c r="K147" s="1"/>
      <c r="L147" s="404">
        <v>4</v>
      </c>
      <c r="M147" s="64" t="str">
        <f>Timetable!$E$8</f>
        <v>South London Harriers</v>
      </c>
      <c r="N147" t="str">
        <f>Timetable!$D$8</f>
        <v>L</v>
      </c>
      <c r="O147" t="str">
        <f>AA605</f>
        <v>Annice Kemp</v>
      </c>
    </row>
    <row r="148" spans="1:15" x14ac:dyDescent="0.3">
      <c r="A148" s="20" t="s">
        <v>29</v>
      </c>
      <c r="B148" s="27" t="s">
        <v>175</v>
      </c>
      <c r="C148" s="27"/>
      <c r="D148" s="27" t="s">
        <v>175</v>
      </c>
      <c r="E148" s="351" t="str">
        <f t="shared" si="40"/>
        <v/>
      </c>
      <c r="F148" s="352" t="str">
        <f t="shared" si="39"/>
        <v/>
      </c>
      <c r="G148" s="351" t="str">
        <f t="shared" si="39"/>
        <v/>
      </c>
      <c r="H148" s="352" t="str">
        <f t="shared" si="39"/>
        <v/>
      </c>
      <c r="I148" s="351" t="str">
        <f t="shared" si="39"/>
        <v/>
      </c>
      <c r="J148" s="352" t="str">
        <f t="shared" si="39"/>
        <v/>
      </c>
      <c r="K148" s="1"/>
      <c r="L148" s="404">
        <v>3</v>
      </c>
      <c r="M148" s="64" t="str">
        <f>Timetable!$E$9</f>
        <v>-</v>
      </c>
      <c r="N148" t="str">
        <f>Timetable!$D$9</f>
        <v>-</v>
      </c>
      <c r="O148">
        <f>AD605</f>
        <v>0</v>
      </c>
    </row>
    <row r="149" spans="1:15" x14ac:dyDescent="0.3">
      <c r="A149" s="20" t="s">
        <v>30</v>
      </c>
      <c r="B149" s="27" t="s">
        <v>175</v>
      </c>
      <c r="C149" s="27"/>
      <c r="D149" s="27" t="s">
        <v>175</v>
      </c>
      <c r="E149" s="351" t="str">
        <f t="shared" si="40"/>
        <v/>
      </c>
      <c r="F149" s="352" t="str">
        <f t="shared" si="39"/>
        <v/>
      </c>
      <c r="G149" s="351" t="str">
        <f t="shared" si="39"/>
        <v/>
      </c>
      <c r="H149" s="352" t="str">
        <f t="shared" si="39"/>
        <v/>
      </c>
      <c r="I149" s="351" t="str">
        <f t="shared" si="39"/>
        <v/>
      </c>
      <c r="J149" s="352" t="str">
        <f t="shared" si="39"/>
        <v/>
      </c>
      <c r="K149" s="1"/>
      <c r="L149" s="404">
        <v>2</v>
      </c>
      <c r="M149" s="64" t="str">
        <f>Timetable!$E$10</f>
        <v>Reigate Priory</v>
      </c>
      <c r="N149" t="str">
        <f>Timetable!$D$10</f>
        <v>R</v>
      </c>
      <c r="O149">
        <f>AG605</f>
        <v>0</v>
      </c>
    </row>
    <row r="150" spans="1:15" x14ac:dyDescent="0.3">
      <c r="A150" s="20" t="s">
        <v>31</v>
      </c>
      <c r="B150" s="27" t="s">
        <v>175</v>
      </c>
      <c r="C150" s="27"/>
      <c r="D150" s="27" t="s">
        <v>175</v>
      </c>
      <c r="E150" s="351" t="str">
        <f t="shared" si="40"/>
        <v/>
      </c>
      <c r="F150" s="352" t="str">
        <f t="shared" si="39"/>
        <v/>
      </c>
      <c r="G150" s="351" t="str">
        <f t="shared" si="39"/>
        <v/>
      </c>
      <c r="H150" s="352" t="str">
        <f t="shared" si="39"/>
        <v/>
      </c>
      <c r="I150" s="351" t="str">
        <f t="shared" si="39"/>
        <v/>
      </c>
      <c r="J150" s="352" t="str">
        <f t="shared" si="39"/>
        <v/>
      </c>
      <c r="K150" s="1">
        <f>21-SUM(E145:J150)</f>
        <v>15</v>
      </c>
      <c r="L150" s="404">
        <v>1</v>
      </c>
      <c r="M150" s="64" t="str">
        <f>Timetable!$E$11</f>
        <v>Holland Sports</v>
      </c>
      <c r="N150" t="str">
        <f>Timetable!$D$11</f>
        <v>O</v>
      </c>
      <c r="O150">
        <f>AJ605</f>
        <v>0</v>
      </c>
    </row>
    <row r="151" spans="1:15" x14ac:dyDescent="0.3">
      <c r="A151" s="20"/>
      <c r="B151" s="407" t="s">
        <v>175</v>
      </c>
      <c r="C151" s="27"/>
      <c r="D151" s="27" t="s">
        <v>175</v>
      </c>
      <c r="E151" s="73"/>
      <c r="F151" s="73"/>
      <c r="G151" s="73"/>
      <c r="H151" s="73"/>
      <c r="I151" s="73"/>
      <c r="J151" s="73"/>
      <c r="K151" s="1"/>
      <c r="L151" s="404"/>
      <c r="M151" s="64"/>
      <c r="N151"/>
      <c r="O151"/>
    </row>
    <row r="152" spans="1:15" x14ac:dyDescent="0.3">
      <c r="A152" s="20" t="s">
        <v>32</v>
      </c>
      <c r="B152" s="27" t="s">
        <v>175</v>
      </c>
      <c r="C152" s="27"/>
      <c r="D152" s="27" t="s">
        <v>175</v>
      </c>
      <c r="E152" s="351" t="str">
        <f>IF($D152="","",IF(LEFT($D152,1)=E$2,$L152,""))</f>
        <v/>
      </c>
      <c r="F152" s="352" t="str">
        <f t="shared" ref="F152:J157" si="41">IF($D152="","",IF(LEFT($D152,1)=F$2,$L152,""))</f>
        <v/>
      </c>
      <c r="G152" s="351" t="str">
        <f t="shared" si="41"/>
        <v/>
      </c>
      <c r="H152" s="352" t="str">
        <f t="shared" si="41"/>
        <v/>
      </c>
      <c r="I152" s="351" t="str">
        <f t="shared" si="41"/>
        <v/>
      </c>
      <c r="J152" s="352" t="str">
        <f t="shared" si="41"/>
        <v/>
      </c>
      <c r="L152" s="404">
        <v>6</v>
      </c>
      <c r="M152" s="64" t="str">
        <f>Timetable!$E$6</f>
        <v>Croydon Harriers</v>
      </c>
      <c r="N152" t="str">
        <f>Timetable!$D$6</f>
        <v>C</v>
      </c>
      <c r="O152">
        <f>U606</f>
        <v>0</v>
      </c>
    </row>
    <row r="153" spans="1:15" x14ac:dyDescent="0.3">
      <c r="A153" s="20" t="s">
        <v>33</v>
      </c>
      <c r="B153" s="27" t="s">
        <v>175</v>
      </c>
      <c r="C153" s="27"/>
      <c r="D153" s="27" t="s">
        <v>175</v>
      </c>
      <c r="E153" s="351" t="str">
        <f t="shared" ref="E153:E157" si="42">IF($D153="","",IF(LEFT($D153,1)=E$2,$L153,""))</f>
        <v/>
      </c>
      <c r="F153" s="352" t="str">
        <f t="shared" si="41"/>
        <v/>
      </c>
      <c r="G153" s="351" t="str">
        <f t="shared" si="41"/>
        <v/>
      </c>
      <c r="H153" s="352" t="str">
        <f t="shared" si="41"/>
        <v/>
      </c>
      <c r="I153" s="351" t="str">
        <f t="shared" si="41"/>
        <v/>
      </c>
      <c r="J153" s="352" t="str">
        <f t="shared" si="41"/>
        <v/>
      </c>
      <c r="K153" s="1"/>
      <c r="L153" s="404">
        <v>5</v>
      </c>
      <c r="M153" s="64" t="str">
        <f>Timetable!$E$7</f>
        <v>Kingston &amp; Poly</v>
      </c>
      <c r="N153" t="str">
        <f>Timetable!$D$7</f>
        <v>K</v>
      </c>
      <c r="O153">
        <f>X606</f>
        <v>0</v>
      </c>
    </row>
    <row r="154" spans="1:15" x14ac:dyDescent="0.3">
      <c r="A154" s="20" t="s">
        <v>34</v>
      </c>
      <c r="B154" s="27" t="s">
        <v>175</v>
      </c>
      <c r="C154" s="27"/>
      <c r="D154" s="27" t="s">
        <v>175</v>
      </c>
      <c r="E154" s="351" t="str">
        <f t="shared" si="42"/>
        <v/>
      </c>
      <c r="F154" s="352" t="str">
        <f t="shared" si="41"/>
        <v/>
      </c>
      <c r="G154" s="351" t="str">
        <f t="shared" si="41"/>
        <v/>
      </c>
      <c r="H154" s="352" t="str">
        <f t="shared" si="41"/>
        <v/>
      </c>
      <c r="I154" s="351" t="str">
        <f t="shared" si="41"/>
        <v/>
      </c>
      <c r="J154" s="352" t="str">
        <f t="shared" si="41"/>
        <v/>
      </c>
      <c r="K154" s="1"/>
      <c r="L154" s="404">
        <v>4</v>
      </c>
      <c r="M154" s="64" t="str">
        <f>Timetable!$E$8</f>
        <v>South London Harriers</v>
      </c>
      <c r="N154" t="str">
        <f>Timetable!$D$8</f>
        <v>L</v>
      </c>
      <c r="O154">
        <f>AA606</f>
        <v>0</v>
      </c>
    </row>
    <row r="155" spans="1:15" x14ac:dyDescent="0.3">
      <c r="A155" s="20" t="s">
        <v>35</v>
      </c>
      <c r="B155" s="27" t="s">
        <v>175</v>
      </c>
      <c r="C155" s="27"/>
      <c r="D155" s="27" t="s">
        <v>175</v>
      </c>
      <c r="E155" s="351" t="str">
        <f t="shared" si="42"/>
        <v/>
      </c>
      <c r="F155" s="352" t="str">
        <f t="shared" si="41"/>
        <v/>
      </c>
      <c r="G155" s="351" t="str">
        <f t="shared" si="41"/>
        <v/>
      </c>
      <c r="H155" s="352" t="str">
        <f t="shared" si="41"/>
        <v/>
      </c>
      <c r="I155" s="351" t="str">
        <f t="shared" si="41"/>
        <v/>
      </c>
      <c r="J155" s="352" t="str">
        <f t="shared" si="41"/>
        <v/>
      </c>
      <c r="K155" s="1"/>
      <c r="L155" s="404">
        <v>3</v>
      </c>
      <c r="M155" s="64" t="str">
        <f>Timetable!$E$9</f>
        <v>-</v>
      </c>
      <c r="N155" t="str">
        <f>Timetable!$D$9</f>
        <v>-</v>
      </c>
      <c r="O155">
        <f>AD606</f>
        <v>0</v>
      </c>
    </row>
    <row r="156" spans="1:15" x14ac:dyDescent="0.3">
      <c r="A156" s="20" t="s">
        <v>36</v>
      </c>
      <c r="B156" s="27" t="s">
        <v>175</v>
      </c>
      <c r="C156" s="27"/>
      <c r="D156" s="27" t="s">
        <v>175</v>
      </c>
      <c r="E156" s="351" t="str">
        <f t="shared" si="42"/>
        <v/>
      </c>
      <c r="F156" s="352" t="str">
        <f t="shared" si="41"/>
        <v/>
      </c>
      <c r="G156" s="351" t="str">
        <f t="shared" si="41"/>
        <v/>
      </c>
      <c r="H156" s="352" t="str">
        <f t="shared" si="41"/>
        <v/>
      </c>
      <c r="I156" s="351" t="str">
        <f t="shared" si="41"/>
        <v/>
      </c>
      <c r="J156" s="352" t="str">
        <f t="shared" si="41"/>
        <v/>
      </c>
      <c r="K156" s="1"/>
      <c r="L156" s="404">
        <v>2</v>
      </c>
      <c r="M156" s="64" t="str">
        <f>Timetable!$E$10</f>
        <v>Reigate Priory</v>
      </c>
      <c r="N156" t="str">
        <f>Timetable!$D$10</f>
        <v>R</v>
      </c>
      <c r="O156">
        <f>AG606</f>
        <v>0</v>
      </c>
    </row>
    <row r="157" spans="1:15" x14ac:dyDescent="0.3">
      <c r="A157" s="20" t="s">
        <v>37</v>
      </c>
      <c r="B157" s="27" t="s">
        <v>175</v>
      </c>
      <c r="C157" s="27"/>
      <c r="D157" s="27" t="s">
        <v>175</v>
      </c>
      <c r="E157" s="351" t="str">
        <f t="shared" si="42"/>
        <v/>
      </c>
      <c r="F157" s="352" t="str">
        <f t="shared" si="41"/>
        <v/>
      </c>
      <c r="G157" s="351" t="str">
        <f t="shared" si="41"/>
        <v/>
      </c>
      <c r="H157" s="352" t="str">
        <f t="shared" si="41"/>
        <v/>
      </c>
      <c r="I157" s="351" t="str">
        <f t="shared" si="41"/>
        <v/>
      </c>
      <c r="J157" s="352" t="str">
        <f t="shared" si="41"/>
        <v/>
      </c>
      <c r="K157" s="1">
        <f>21-SUM(E152:J157)</f>
        <v>21</v>
      </c>
      <c r="L157" s="404">
        <v>1</v>
      </c>
      <c r="M157" s="64" t="str">
        <f>Timetable!$E$11</f>
        <v>Holland Sports</v>
      </c>
      <c r="N157" t="str">
        <f>Timetable!$D$11</f>
        <v>O</v>
      </c>
      <c r="O157">
        <f>AJ606</f>
        <v>0</v>
      </c>
    </row>
    <row r="158" spans="1:15" x14ac:dyDescent="0.3">
      <c r="B158" s="408" t="str">
        <f>Timetable!B32</f>
        <v>2.00   300M Hurdles  U17</v>
      </c>
      <c r="C158" s="27"/>
      <c r="D158" s="27" t="s">
        <v>175</v>
      </c>
      <c r="E158" s="74"/>
      <c r="F158" s="74"/>
      <c r="G158" s="74"/>
      <c r="H158" s="74"/>
      <c r="I158" s="74"/>
      <c r="J158" s="74"/>
      <c r="K158" s="1"/>
      <c r="L158" s="404"/>
      <c r="M158" s="64"/>
      <c r="N158"/>
      <c r="O158"/>
    </row>
    <row r="159" spans="1:15" x14ac:dyDescent="0.3">
      <c r="A159" s="19" t="s">
        <v>26</v>
      </c>
      <c r="B159" s="26" t="s">
        <v>175</v>
      </c>
      <c r="C159" s="27"/>
      <c r="D159" s="27" t="s">
        <v>175</v>
      </c>
      <c r="E159" s="351" t="str">
        <f>IF($D159="","",IF(LEFT($D159,1)=E$2,$L159,""))</f>
        <v/>
      </c>
      <c r="F159" s="352" t="str">
        <f t="shared" ref="F159:J164" si="43">IF($D159="","",IF(LEFT($D159,1)=F$2,$L159,""))</f>
        <v/>
      </c>
      <c r="G159" s="351" t="str">
        <f t="shared" si="43"/>
        <v/>
      </c>
      <c r="H159" s="352" t="str">
        <f t="shared" si="43"/>
        <v/>
      </c>
      <c r="I159" s="351" t="str">
        <f t="shared" si="43"/>
        <v/>
      </c>
      <c r="J159" s="352" t="str">
        <f t="shared" si="43"/>
        <v/>
      </c>
      <c r="L159" s="404">
        <v>6</v>
      </c>
      <c r="M159" s="64" t="str">
        <f>Timetable!$E$6</f>
        <v>Croydon Harriers</v>
      </c>
      <c r="N159" t="str">
        <f>Timetable!$D$6</f>
        <v>C</v>
      </c>
      <c r="O159">
        <f>U597</f>
        <v>0</v>
      </c>
    </row>
    <row r="160" spans="1:15" x14ac:dyDescent="0.3">
      <c r="A160" s="20" t="s">
        <v>27</v>
      </c>
      <c r="B160" s="27" t="s">
        <v>175</v>
      </c>
      <c r="C160" s="27"/>
      <c r="D160" s="27" t="s">
        <v>175</v>
      </c>
      <c r="E160" s="351" t="str">
        <f t="shared" ref="E160:E164" si="44">IF($D160="","",IF(LEFT($D160,1)=E$2,$L160,""))</f>
        <v/>
      </c>
      <c r="F160" s="352" t="str">
        <f t="shared" si="43"/>
        <v/>
      </c>
      <c r="G160" s="351" t="str">
        <f t="shared" si="43"/>
        <v/>
      </c>
      <c r="H160" s="352" t="str">
        <f t="shared" si="43"/>
        <v/>
      </c>
      <c r="I160" s="351" t="str">
        <f t="shared" si="43"/>
        <v/>
      </c>
      <c r="J160" s="352" t="str">
        <f t="shared" si="43"/>
        <v/>
      </c>
      <c r="K160" s="1"/>
      <c r="L160" s="404">
        <v>5</v>
      </c>
      <c r="M160" s="64" t="str">
        <f>Timetable!$E$7</f>
        <v>Kingston &amp; Poly</v>
      </c>
      <c r="N160" t="str">
        <f>Timetable!$D$7</f>
        <v>K</v>
      </c>
      <c r="O160">
        <f>X597</f>
        <v>0</v>
      </c>
    </row>
    <row r="161" spans="1:15" x14ac:dyDescent="0.3">
      <c r="A161" s="20" t="s">
        <v>28</v>
      </c>
      <c r="B161" s="27" t="s">
        <v>175</v>
      </c>
      <c r="C161" s="27"/>
      <c r="D161" s="27" t="s">
        <v>175</v>
      </c>
      <c r="E161" s="351" t="str">
        <f t="shared" si="44"/>
        <v/>
      </c>
      <c r="F161" s="352" t="str">
        <f t="shared" si="43"/>
        <v/>
      </c>
      <c r="G161" s="351" t="str">
        <f t="shared" si="43"/>
        <v/>
      </c>
      <c r="H161" s="352" t="str">
        <f t="shared" si="43"/>
        <v/>
      </c>
      <c r="I161" s="351" t="str">
        <f t="shared" si="43"/>
        <v/>
      </c>
      <c r="J161" s="352" t="str">
        <f t="shared" si="43"/>
        <v/>
      </c>
      <c r="K161" s="1"/>
      <c r="L161" s="404">
        <v>4</v>
      </c>
      <c r="M161" s="64" t="str">
        <f>Timetable!$E$8</f>
        <v>South London Harriers</v>
      </c>
      <c r="N161" t="str">
        <f>Timetable!$D$8</f>
        <v>L</v>
      </c>
      <c r="O161">
        <f>AA597</f>
        <v>0</v>
      </c>
    </row>
    <row r="162" spans="1:15" x14ac:dyDescent="0.3">
      <c r="A162" s="20" t="s">
        <v>29</v>
      </c>
      <c r="B162" s="27" t="s">
        <v>175</v>
      </c>
      <c r="C162" s="27"/>
      <c r="D162" s="27" t="s">
        <v>175</v>
      </c>
      <c r="E162" s="351" t="str">
        <f t="shared" si="44"/>
        <v/>
      </c>
      <c r="F162" s="352" t="str">
        <f t="shared" si="43"/>
        <v/>
      </c>
      <c r="G162" s="351" t="str">
        <f t="shared" si="43"/>
        <v/>
      </c>
      <c r="H162" s="352" t="str">
        <f t="shared" si="43"/>
        <v/>
      </c>
      <c r="I162" s="351" t="str">
        <f t="shared" si="43"/>
        <v/>
      </c>
      <c r="J162" s="352" t="str">
        <f t="shared" si="43"/>
        <v/>
      </c>
      <c r="K162" s="1"/>
      <c r="L162" s="404">
        <v>3</v>
      </c>
      <c r="M162" s="64" t="str">
        <f>Timetable!$E$9</f>
        <v>-</v>
      </c>
      <c r="N162" t="str">
        <f>Timetable!$D$9</f>
        <v>-</v>
      </c>
      <c r="O162">
        <f>AD597</f>
        <v>0</v>
      </c>
    </row>
    <row r="163" spans="1:15" x14ac:dyDescent="0.3">
      <c r="A163" s="20" t="s">
        <v>30</v>
      </c>
      <c r="B163" s="27" t="s">
        <v>175</v>
      </c>
      <c r="C163" s="27"/>
      <c r="D163" s="27" t="s">
        <v>175</v>
      </c>
      <c r="E163" s="351" t="str">
        <f t="shared" si="44"/>
        <v/>
      </c>
      <c r="F163" s="352" t="str">
        <f t="shared" si="43"/>
        <v/>
      </c>
      <c r="G163" s="351" t="str">
        <f t="shared" si="43"/>
        <v/>
      </c>
      <c r="H163" s="352" t="str">
        <f t="shared" si="43"/>
        <v/>
      </c>
      <c r="I163" s="351" t="str">
        <f t="shared" si="43"/>
        <v/>
      </c>
      <c r="J163" s="352" t="str">
        <f t="shared" si="43"/>
        <v/>
      </c>
      <c r="K163" s="1"/>
      <c r="L163" s="404">
        <v>2</v>
      </c>
      <c r="M163" s="64" t="str">
        <f>Timetable!$E$10</f>
        <v>Reigate Priory</v>
      </c>
      <c r="N163" t="str">
        <f>Timetable!$D$10</f>
        <v>R</v>
      </c>
      <c r="O163">
        <f>AG597</f>
        <v>0</v>
      </c>
    </row>
    <row r="164" spans="1:15" x14ac:dyDescent="0.3">
      <c r="A164" s="20" t="s">
        <v>31</v>
      </c>
      <c r="B164" s="27" t="s">
        <v>175</v>
      </c>
      <c r="C164" s="27"/>
      <c r="D164" s="27" t="s">
        <v>175</v>
      </c>
      <c r="E164" s="351" t="str">
        <f t="shared" si="44"/>
        <v/>
      </c>
      <c r="F164" s="352" t="str">
        <f t="shared" si="43"/>
        <v/>
      </c>
      <c r="G164" s="351" t="str">
        <f t="shared" si="43"/>
        <v/>
      </c>
      <c r="H164" s="352" t="str">
        <f t="shared" si="43"/>
        <v/>
      </c>
      <c r="I164" s="351" t="str">
        <f t="shared" si="43"/>
        <v/>
      </c>
      <c r="J164" s="352" t="str">
        <f t="shared" si="43"/>
        <v/>
      </c>
      <c r="K164" s="1">
        <f>21-SUM(E159:J164)</f>
        <v>21</v>
      </c>
      <c r="L164" s="404">
        <v>1</v>
      </c>
      <c r="M164" s="64" t="str">
        <f>Timetable!$E$11</f>
        <v>Holland Sports</v>
      </c>
      <c r="N164" t="str">
        <f>Timetable!$D$11</f>
        <v>O</v>
      </c>
      <c r="O164">
        <f>AJ597</f>
        <v>0</v>
      </c>
    </row>
    <row r="165" spans="1:15" x14ac:dyDescent="0.3">
      <c r="A165" s="20"/>
      <c r="B165" s="407" t="s">
        <v>175</v>
      </c>
      <c r="C165" s="27"/>
      <c r="D165" s="27" t="s">
        <v>175</v>
      </c>
      <c r="E165" s="73"/>
      <c r="F165" s="73"/>
      <c r="G165" s="73"/>
      <c r="H165" s="73"/>
      <c r="I165" s="73"/>
      <c r="J165" s="73"/>
      <c r="K165" s="1"/>
      <c r="L165" s="404"/>
      <c r="M165" s="64"/>
      <c r="N165"/>
      <c r="O165"/>
    </row>
    <row r="166" spans="1:15" x14ac:dyDescent="0.3">
      <c r="A166" s="20" t="s">
        <v>32</v>
      </c>
      <c r="B166" s="27" t="s">
        <v>175</v>
      </c>
      <c r="C166" s="27"/>
      <c r="D166" s="27" t="s">
        <v>175</v>
      </c>
      <c r="E166" s="351" t="str">
        <f>IF($D166="","",IF(LEFT($D166,1)=E$2,$L166,""))</f>
        <v/>
      </c>
      <c r="F166" s="352" t="str">
        <f t="shared" ref="F166:J171" si="45">IF($D166="","",IF(LEFT($D166,1)=F$2,$L166,""))</f>
        <v/>
      </c>
      <c r="G166" s="351" t="str">
        <f t="shared" si="45"/>
        <v/>
      </c>
      <c r="H166" s="352" t="str">
        <f t="shared" si="45"/>
        <v/>
      </c>
      <c r="I166" s="351" t="str">
        <f t="shared" si="45"/>
        <v/>
      </c>
      <c r="J166" s="352" t="str">
        <f t="shared" si="45"/>
        <v/>
      </c>
      <c r="L166" s="404">
        <v>6</v>
      </c>
      <c r="M166" s="64" t="str">
        <f>Timetable!$E$6</f>
        <v>Croydon Harriers</v>
      </c>
      <c r="N166" t="str">
        <f>Timetable!$D$6</f>
        <v>C</v>
      </c>
      <c r="O166">
        <f>U598</f>
        <v>0</v>
      </c>
    </row>
    <row r="167" spans="1:15" x14ac:dyDescent="0.3">
      <c r="A167" s="20" t="s">
        <v>33</v>
      </c>
      <c r="B167" s="27" t="s">
        <v>175</v>
      </c>
      <c r="C167" s="27"/>
      <c r="D167" s="27" t="s">
        <v>175</v>
      </c>
      <c r="E167" s="351" t="str">
        <f t="shared" ref="E167:E171" si="46">IF($D167="","",IF(LEFT($D167,1)=E$2,$L167,""))</f>
        <v/>
      </c>
      <c r="F167" s="352" t="str">
        <f t="shared" si="45"/>
        <v/>
      </c>
      <c r="G167" s="351" t="str">
        <f t="shared" si="45"/>
        <v/>
      </c>
      <c r="H167" s="352" t="str">
        <f t="shared" si="45"/>
        <v/>
      </c>
      <c r="I167" s="351" t="str">
        <f t="shared" si="45"/>
        <v/>
      </c>
      <c r="J167" s="352" t="str">
        <f t="shared" si="45"/>
        <v/>
      </c>
      <c r="K167" s="1"/>
      <c r="L167" s="404">
        <v>5</v>
      </c>
      <c r="M167" s="64" t="str">
        <f>Timetable!$E$7</f>
        <v>Kingston &amp; Poly</v>
      </c>
      <c r="N167" t="str">
        <f>Timetable!$D$7</f>
        <v>K</v>
      </c>
      <c r="O167">
        <f>X598</f>
        <v>0</v>
      </c>
    </row>
    <row r="168" spans="1:15" x14ac:dyDescent="0.3">
      <c r="A168" s="20" t="s">
        <v>34</v>
      </c>
      <c r="B168" s="27" t="s">
        <v>175</v>
      </c>
      <c r="C168" s="27"/>
      <c r="D168" s="27" t="s">
        <v>175</v>
      </c>
      <c r="E168" s="351" t="str">
        <f t="shared" si="46"/>
        <v/>
      </c>
      <c r="F168" s="352" t="str">
        <f t="shared" si="45"/>
        <v/>
      </c>
      <c r="G168" s="351" t="str">
        <f t="shared" si="45"/>
        <v/>
      </c>
      <c r="H168" s="352" t="str">
        <f t="shared" si="45"/>
        <v/>
      </c>
      <c r="I168" s="351" t="str">
        <f t="shared" si="45"/>
        <v/>
      </c>
      <c r="J168" s="352" t="str">
        <f t="shared" si="45"/>
        <v/>
      </c>
      <c r="K168" s="1"/>
      <c r="L168" s="404">
        <v>4</v>
      </c>
      <c r="M168" s="64" t="str">
        <f>Timetable!$E$8</f>
        <v>South London Harriers</v>
      </c>
      <c r="N168" t="str">
        <f>Timetable!$D$8</f>
        <v>L</v>
      </c>
      <c r="O168">
        <f>AA598</f>
        <v>0</v>
      </c>
    </row>
    <row r="169" spans="1:15" x14ac:dyDescent="0.3">
      <c r="A169" s="20" t="s">
        <v>35</v>
      </c>
      <c r="B169" s="27" t="s">
        <v>175</v>
      </c>
      <c r="C169" s="27"/>
      <c r="D169" s="27" t="s">
        <v>175</v>
      </c>
      <c r="E169" s="351" t="str">
        <f t="shared" si="46"/>
        <v/>
      </c>
      <c r="F169" s="352" t="str">
        <f t="shared" si="45"/>
        <v/>
      </c>
      <c r="G169" s="351" t="str">
        <f t="shared" si="45"/>
        <v/>
      </c>
      <c r="H169" s="352" t="str">
        <f t="shared" si="45"/>
        <v/>
      </c>
      <c r="I169" s="351" t="str">
        <f t="shared" si="45"/>
        <v/>
      </c>
      <c r="J169" s="352" t="str">
        <f t="shared" si="45"/>
        <v/>
      </c>
      <c r="K169" s="1"/>
      <c r="L169" s="404">
        <v>3</v>
      </c>
      <c r="M169" s="64" t="str">
        <f>Timetable!$E$9</f>
        <v>-</v>
      </c>
      <c r="N169" t="str">
        <f>Timetable!$D$9</f>
        <v>-</v>
      </c>
      <c r="O169">
        <f>AD598</f>
        <v>0</v>
      </c>
    </row>
    <row r="170" spans="1:15" x14ac:dyDescent="0.3">
      <c r="A170" s="20" t="s">
        <v>36</v>
      </c>
      <c r="B170" s="27" t="s">
        <v>175</v>
      </c>
      <c r="C170" s="27"/>
      <c r="D170" s="27" t="s">
        <v>175</v>
      </c>
      <c r="E170" s="351" t="str">
        <f t="shared" si="46"/>
        <v/>
      </c>
      <c r="F170" s="352" t="str">
        <f t="shared" si="45"/>
        <v/>
      </c>
      <c r="G170" s="351" t="str">
        <f t="shared" si="45"/>
        <v/>
      </c>
      <c r="H170" s="352" t="str">
        <f t="shared" si="45"/>
        <v/>
      </c>
      <c r="I170" s="351" t="str">
        <f t="shared" si="45"/>
        <v/>
      </c>
      <c r="J170" s="352" t="str">
        <f t="shared" si="45"/>
        <v/>
      </c>
      <c r="K170" s="1"/>
      <c r="L170" s="404">
        <v>2</v>
      </c>
      <c r="M170" s="64" t="str">
        <f>Timetable!$E$10</f>
        <v>Reigate Priory</v>
      </c>
      <c r="N170" t="str">
        <f>Timetable!$D$10</f>
        <v>R</v>
      </c>
      <c r="O170">
        <f>AG598</f>
        <v>0</v>
      </c>
    </row>
    <row r="171" spans="1:15" x14ac:dyDescent="0.3">
      <c r="A171" s="20" t="s">
        <v>37</v>
      </c>
      <c r="B171" s="27" t="s">
        <v>175</v>
      </c>
      <c r="C171" s="27"/>
      <c r="D171" s="27" t="s">
        <v>175</v>
      </c>
      <c r="E171" s="351" t="str">
        <f t="shared" si="46"/>
        <v/>
      </c>
      <c r="F171" s="352" t="str">
        <f t="shared" si="45"/>
        <v/>
      </c>
      <c r="G171" s="351" t="str">
        <f t="shared" si="45"/>
        <v/>
      </c>
      <c r="H171" s="352" t="str">
        <f t="shared" si="45"/>
        <v/>
      </c>
      <c r="I171" s="351" t="str">
        <f t="shared" si="45"/>
        <v/>
      </c>
      <c r="J171" s="352" t="str">
        <f t="shared" si="45"/>
        <v/>
      </c>
      <c r="K171" s="1">
        <f>21-SUM(E166:J171)</f>
        <v>21</v>
      </c>
      <c r="L171" s="404">
        <v>1</v>
      </c>
      <c r="M171" s="64" t="str">
        <f>Timetable!$E$11</f>
        <v>Holland Sports</v>
      </c>
      <c r="N171" t="str">
        <f>Timetable!$D$11</f>
        <v>O</v>
      </c>
      <c r="O171">
        <f>AJ598</f>
        <v>0</v>
      </c>
    </row>
    <row r="172" spans="1:15" x14ac:dyDescent="0.3">
      <c r="B172" s="408" t="str">
        <f>Timetable!B33</f>
        <v xml:space="preserve">2.10         200M             U13  </v>
      </c>
      <c r="C172" s="27"/>
      <c r="D172" s="27" t="s">
        <v>175</v>
      </c>
      <c r="E172" s="74"/>
      <c r="F172" s="74"/>
      <c r="G172" s="74"/>
      <c r="H172" s="74"/>
      <c r="I172" s="74"/>
      <c r="J172" s="74"/>
      <c r="K172" s="1"/>
      <c r="L172" s="404"/>
      <c r="M172" s="64"/>
      <c r="N172"/>
      <c r="O172"/>
    </row>
    <row r="173" spans="1:15" x14ac:dyDescent="0.3">
      <c r="A173" s="19" t="s">
        <v>26</v>
      </c>
      <c r="B173" s="26" t="str">
        <f>O173</f>
        <v>Caiselle Murray</v>
      </c>
      <c r="C173" s="27">
        <v>27.5</v>
      </c>
      <c r="D173" s="27" t="s">
        <v>2</v>
      </c>
      <c r="E173" s="351">
        <f>IF($D173="","",IF(LEFT($D173,1)=E$2,$L173,""))</f>
        <v>6</v>
      </c>
      <c r="F173" s="352" t="str">
        <f t="shared" ref="F173:J178" si="47">IF($D173="","",IF(LEFT($D173,1)=F$2,$L173,""))</f>
        <v/>
      </c>
      <c r="G173" s="351" t="str">
        <f t="shared" si="47"/>
        <v/>
      </c>
      <c r="H173" s="352" t="str">
        <f t="shared" si="47"/>
        <v/>
      </c>
      <c r="I173" s="351" t="str">
        <f t="shared" si="47"/>
        <v/>
      </c>
      <c r="J173" s="352" t="str">
        <f t="shared" si="47"/>
        <v/>
      </c>
      <c r="L173" s="404">
        <v>6</v>
      </c>
      <c r="M173" s="64" t="str">
        <f>Timetable!$E$6</f>
        <v>Croydon Harriers</v>
      </c>
      <c r="N173" t="str">
        <f>Timetable!$D$6</f>
        <v>C</v>
      </c>
      <c r="O173" t="str">
        <f>S601</f>
        <v>Caiselle Murray</v>
      </c>
    </row>
    <row r="174" spans="1:15" x14ac:dyDescent="0.3">
      <c r="A174" s="20" t="s">
        <v>27</v>
      </c>
      <c r="B174" s="27" t="str">
        <f>O175</f>
        <v>Enioluwa Awonogun</v>
      </c>
      <c r="C174" s="27">
        <v>28.8</v>
      </c>
      <c r="D174" s="27" t="s">
        <v>5</v>
      </c>
      <c r="E174" s="351" t="str">
        <f t="shared" ref="E174:E178" si="48">IF($D174="","",IF(LEFT($D174,1)=E$2,$L174,""))</f>
        <v/>
      </c>
      <c r="F174" s="352" t="str">
        <f t="shared" si="47"/>
        <v/>
      </c>
      <c r="G174" s="351">
        <f t="shared" si="47"/>
        <v>5</v>
      </c>
      <c r="H174" s="352" t="str">
        <f t="shared" si="47"/>
        <v/>
      </c>
      <c r="I174" s="351" t="str">
        <f t="shared" si="47"/>
        <v/>
      </c>
      <c r="J174" s="352" t="str">
        <f t="shared" si="47"/>
        <v/>
      </c>
      <c r="K174" s="1"/>
      <c r="L174" s="404">
        <v>5</v>
      </c>
      <c r="M174" s="64" t="str">
        <f>Timetable!$E$7</f>
        <v>Kingston &amp; Poly</v>
      </c>
      <c r="N174" t="str">
        <f>Timetable!$D$7</f>
        <v>K</v>
      </c>
      <c r="O174" t="str">
        <f>V601</f>
        <v>Iris Osikoya</v>
      </c>
    </row>
    <row r="175" spans="1:15" x14ac:dyDescent="0.3">
      <c r="A175" s="20" t="s">
        <v>28</v>
      </c>
      <c r="B175" s="27" t="str">
        <f>O174</f>
        <v>Iris Osikoya</v>
      </c>
      <c r="C175" s="27">
        <v>32.200000000000003</v>
      </c>
      <c r="D175" s="27" t="s">
        <v>6</v>
      </c>
      <c r="E175" s="351" t="str">
        <f t="shared" si="48"/>
        <v/>
      </c>
      <c r="F175" s="352">
        <f t="shared" si="47"/>
        <v>4</v>
      </c>
      <c r="G175" s="351" t="str">
        <f t="shared" si="47"/>
        <v/>
      </c>
      <c r="H175" s="352" t="str">
        <f t="shared" si="47"/>
        <v/>
      </c>
      <c r="I175" s="351" t="str">
        <f t="shared" si="47"/>
        <v/>
      </c>
      <c r="J175" s="352" t="str">
        <f t="shared" si="47"/>
        <v/>
      </c>
      <c r="K175" s="1"/>
      <c r="L175" s="404">
        <v>4</v>
      </c>
      <c r="M175" s="64" t="str">
        <f>Timetable!$E$8</f>
        <v>South London Harriers</v>
      </c>
      <c r="N175" t="str">
        <f>Timetable!$D$8</f>
        <v>L</v>
      </c>
      <c r="O175" t="str">
        <f>Y601</f>
        <v>Enioluwa Awonogun</v>
      </c>
    </row>
    <row r="176" spans="1:15" x14ac:dyDescent="0.3">
      <c r="A176" s="20" t="s">
        <v>29</v>
      </c>
      <c r="B176" s="27" t="str">
        <f>O177</f>
        <v>Freja Kargbo</v>
      </c>
      <c r="C176" s="27">
        <v>32.6</v>
      </c>
      <c r="D176" s="27" t="s">
        <v>88</v>
      </c>
      <c r="E176" s="351" t="str">
        <f t="shared" si="48"/>
        <v/>
      </c>
      <c r="F176" s="352" t="str">
        <f t="shared" si="47"/>
        <v/>
      </c>
      <c r="G176" s="351" t="str">
        <f t="shared" si="47"/>
        <v/>
      </c>
      <c r="H176" s="352" t="str">
        <f t="shared" si="47"/>
        <v/>
      </c>
      <c r="I176" s="351">
        <f t="shared" si="47"/>
        <v>3</v>
      </c>
      <c r="J176" s="352" t="str">
        <f t="shared" si="47"/>
        <v/>
      </c>
      <c r="K176" s="1"/>
      <c r="L176" s="404">
        <v>3</v>
      </c>
      <c r="M176" s="64" t="str">
        <f>Timetable!$E$9</f>
        <v>-</v>
      </c>
      <c r="N176" t="str">
        <f>Timetable!$D$9</f>
        <v>-</v>
      </c>
      <c r="O176">
        <f>AB601</f>
        <v>0</v>
      </c>
    </row>
    <row r="177" spans="1:15" x14ac:dyDescent="0.3">
      <c r="A177" s="20" t="s">
        <v>30</v>
      </c>
      <c r="B177" s="27" t="str">
        <f>O178</f>
        <v>LUCIA FORLIZZI</v>
      </c>
      <c r="C177" s="27">
        <v>34.1</v>
      </c>
      <c r="D177" s="27" t="s">
        <v>49</v>
      </c>
      <c r="E177" s="351" t="str">
        <f t="shared" si="48"/>
        <v/>
      </c>
      <c r="F177" s="352" t="str">
        <f t="shared" si="47"/>
        <v/>
      </c>
      <c r="G177" s="351" t="str">
        <f t="shared" si="47"/>
        <v/>
      </c>
      <c r="H177" s="352" t="str">
        <f t="shared" si="47"/>
        <v/>
      </c>
      <c r="I177" s="351" t="str">
        <f t="shared" si="47"/>
        <v/>
      </c>
      <c r="J177" s="352">
        <f t="shared" si="47"/>
        <v>2</v>
      </c>
      <c r="K177" s="1"/>
      <c r="L177" s="404">
        <v>2</v>
      </c>
      <c r="M177" s="64" t="str">
        <f>Timetable!$E$10</f>
        <v>Reigate Priory</v>
      </c>
      <c r="N177" t="str">
        <f>Timetable!$D$10</f>
        <v>R</v>
      </c>
      <c r="O177" t="str">
        <f>AE601</f>
        <v>Freja Kargbo</v>
      </c>
    </row>
    <row r="178" spans="1:15" x14ac:dyDescent="0.3">
      <c r="A178" s="20" t="s">
        <v>31</v>
      </c>
      <c r="B178" s="27" t="s">
        <v>175</v>
      </c>
      <c r="C178" s="27"/>
      <c r="D178" s="27" t="s">
        <v>175</v>
      </c>
      <c r="E178" s="351" t="str">
        <f t="shared" si="48"/>
        <v/>
      </c>
      <c r="F178" s="352" t="str">
        <f t="shared" si="47"/>
        <v/>
      </c>
      <c r="G178" s="351" t="str">
        <f t="shared" si="47"/>
        <v/>
      </c>
      <c r="H178" s="352" t="str">
        <f t="shared" si="47"/>
        <v/>
      </c>
      <c r="I178" s="351" t="str">
        <f t="shared" si="47"/>
        <v/>
      </c>
      <c r="J178" s="352" t="str">
        <f t="shared" si="47"/>
        <v/>
      </c>
      <c r="K178" s="1">
        <f>21-SUM(E173:J178)</f>
        <v>1</v>
      </c>
      <c r="L178" s="404">
        <v>1</v>
      </c>
      <c r="M178" s="64" t="str">
        <f>Timetable!$E$11</f>
        <v>Holland Sports</v>
      </c>
      <c r="N178" t="str">
        <f>Timetable!$D$11</f>
        <v>O</v>
      </c>
      <c r="O178" t="str">
        <f>AH601</f>
        <v>LUCIA FORLIZZI</v>
      </c>
    </row>
    <row r="179" spans="1:15" x14ac:dyDescent="0.3">
      <c r="A179" s="20"/>
      <c r="B179" s="407" t="s">
        <v>175</v>
      </c>
      <c r="C179" s="27"/>
      <c r="D179" s="27" t="s">
        <v>175</v>
      </c>
      <c r="E179" s="73"/>
      <c r="F179" s="73"/>
      <c r="G179" s="73"/>
      <c r="H179" s="73"/>
      <c r="I179" s="73"/>
      <c r="J179" s="73"/>
      <c r="K179" s="1"/>
      <c r="L179" s="404"/>
      <c r="M179" s="64"/>
      <c r="N179"/>
      <c r="O179"/>
    </row>
    <row r="180" spans="1:15" x14ac:dyDescent="0.3">
      <c r="A180" s="20" t="s">
        <v>32</v>
      </c>
      <c r="B180" s="27" t="str">
        <f>O180</f>
        <v>Saray-Destiny Crosdale</v>
      </c>
      <c r="C180" s="181">
        <v>28.1</v>
      </c>
      <c r="D180" s="27" t="s">
        <v>54</v>
      </c>
      <c r="E180" s="351">
        <f>IF($D180="","",IF(LEFT($D180,1)=E$2,$L180,""))</f>
        <v>6</v>
      </c>
      <c r="F180" s="352" t="str">
        <f t="shared" ref="F180:J185" si="49">IF($D180="","",IF(LEFT($D180,1)=F$2,$L180,""))</f>
        <v/>
      </c>
      <c r="G180" s="351" t="str">
        <f t="shared" si="49"/>
        <v/>
      </c>
      <c r="H180" s="352" t="str">
        <f t="shared" si="49"/>
        <v/>
      </c>
      <c r="I180" s="351" t="str">
        <f t="shared" si="49"/>
        <v/>
      </c>
      <c r="J180" s="352" t="str">
        <f t="shared" si="49"/>
        <v/>
      </c>
      <c r="L180" s="404">
        <v>6</v>
      </c>
      <c r="M180" s="64" t="str">
        <f>Timetable!$E$6</f>
        <v>Croydon Harriers</v>
      </c>
      <c r="N180" t="str">
        <f>Timetable!$D$6</f>
        <v>C</v>
      </c>
      <c r="O180" t="str">
        <f>S602</f>
        <v>Saray-Destiny Crosdale</v>
      </c>
    </row>
    <row r="181" spans="1:15" x14ac:dyDescent="0.3">
      <c r="A181" s="20" t="s">
        <v>33</v>
      </c>
      <c r="B181" s="27" t="str">
        <f>O182</f>
        <v>Lily Webster</v>
      </c>
      <c r="C181" s="181">
        <v>30.4</v>
      </c>
      <c r="D181" s="27" t="s">
        <v>64</v>
      </c>
      <c r="E181" s="351" t="str">
        <f t="shared" ref="E181:E185" si="50">IF($D181="","",IF(LEFT($D181,1)=E$2,$L181,""))</f>
        <v/>
      </c>
      <c r="F181" s="352" t="str">
        <f t="shared" si="49"/>
        <v/>
      </c>
      <c r="G181" s="351">
        <f t="shared" si="49"/>
        <v>5</v>
      </c>
      <c r="H181" s="352" t="str">
        <f t="shared" si="49"/>
        <v/>
      </c>
      <c r="I181" s="351" t="str">
        <f t="shared" si="49"/>
        <v/>
      </c>
      <c r="J181" s="352" t="str">
        <f t="shared" si="49"/>
        <v/>
      </c>
      <c r="K181" s="1"/>
      <c r="L181" s="404">
        <v>5</v>
      </c>
      <c r="M181" s="64" t="str">
        <f>Timetable!$E$7</f>
        <v>Kingston &amp; Poly</v>
      </c>
      <c r="N181" t="str">
        <f>Timetable!$D$7</f>
        <v>K</v>
      </c>
      <c r="O181">
        <f>V602</f>
        <v>0</v>
      </c>
    </row>
    <row r="182" spans="1:15" x14ac:dyDescent="0.3">
      <c r="A182" s="20" t="s">
        <v>34</v>
      </c>
      <c r="B182" s="27">
        <f>O184</f>
        <v>0</v>
      </c>
      <c r="C182" s="181">
        <v>31</v>
      </c>
      <c r="D182" s="27" t="s">
        <v>111</v>
      </c>
      <c r="E182" s="351" t="str">
        <f t="shared" si="50"/>
        <v/>
      </c>
      <c r="F182" s="352" t="str">
        <f t="shared" si="49"/>
        <v/>
      </c>
      <c r="G182" s="351" t="str">
        <f t="shared" si="49"/>
        <v/>
      </c>
      <c r="H182" s="352" t="str">
        <f t="shared" si="49"/>
        <v/>
      </c>
      <c r="I182" s="351">
        <f t="shared" si="49"/>
        <v>4</v>
      </c>
      <c r="J182" s="352" t="str">
        <f t="shared" si="49"/>
        <v/>
      </c>
      <c r="K182" s="1"/>
      <c r="L182" s="404">
        <v>4</v>
      </c>
      <c r="M182" s="64" t="str">
        <f>Timetable!$E$8</f>
        <v>South London Harriers</v>
      </c>
      <c r="N182" t="str">
        <f>Timetable!$D$8</f>
        <v>L</v>
      </c>
      <c r="O182" t="str">
        <f>Y602</f>
        <v>Lily Webster</v>
      </c>
    </row>
    <row r="183" spans="1:15" x14ac:dyDescent="0.3">
      <c r="A183" s="20" t="s">
        <v>35</v>
      </c>
      <c r="B183" s="27" t="str">
        <f>O185</f>
        <v>FREYA DORAN</v>
      </c>
      <c r="C183" s="181">
        <v>36</v>
      </c>
      <c r="D183" s="27" t="s">
        <v>65</v>
      </c>
      <c r="E183" s="351" t="str">
        <f t="shared" si="50"/>
        <v/>
      </c>
      <c r="F183" s="352" t="str">
        <f t="shared" si="49"/>
        <v/>
      </c>
      <c r="G183" s="351" t="str">
        <f t="shared" si="49"/>
        <v/>
      </c>
      <c r="H183" s="352" t="str">
        <f t="shared" si="49"/>
        <v/>
      </c>
      <c r="I183" s="351" t="str">
        <f t="shared" si="49"/>
        <v/>
      </c>
      <c r="J183" s="352">
        <f t="shared" si="49"/>
        <v>3</v>
      </c>
      <c r="K183" s="1"/>
      <c r="L183" s="404">
        <v>3</v>
      </c>
      <c r="M183" s="64" t="str">
        <f>Timetable!$E$9</f>
        <v>-</v>
      </c>
      <c r="N183" t="str">
        <f>Timetable!$D$9</f>
        <v>-</v>
      </c>
      <c r="O183">
        <f>AB602</f>
        <v>0</v>
      </c>
    </row>
    <row r="184" spans="1:15" x14ac:dyDescent="0.3">
      <c r="A184" s="20" t="s">
        <v>36</v>
      </c>
      <c r="B184" s="27" t="s">
        <v>175</v>
      </c>
      <c r="C184" s="27"/>
      <c r="D184" s="27" t="s">
        <v>175</v>
      </c>
      <c r="E184" s="351" t="str">
        <f t="shared" si="50"/>
        <v/>
      </c>
      <c r="F184" s="352" t="str">
        <f t="shared" si="49"/>
        <v/>
      </c>
      <c r="G184" s="351" t="str">
        <f t="shared" si="49"/>
        <v/>
      </c>
      <c r="H184" s="352" t="str">
        <f t="shared" si="49"/>
        <v/>
      </c>
      <c r="I184" s="351" t="str">
        <f t="shared" si="49"/>
        <v/>
      </c>
      <c r="J184" s="352" t="str">
        <f t="shared" si="49"/>
        <v/>
      </c>
      <c r="K184" s="1"/>
      <c r="L184" s="404">
        <v>2</v>
      </c>
      <c r="M184" s="64" t="str">
        <f>Timetable!$E$10</f>
        <v>Reigate Priory</v>
      </c>
      <c r="N184" t="str">
        <f>Timetable!$D$10</f>
        <v>R</v>
      </c>
      <c r="O184">
        <f>AE602</f>
        <v>0</v>
      </c>
    </row>
    <row r="185" spans="1:15" x14ac:dyDescent="0.3">
      <c r="A185" s="20" t="s">
        <v>37</v>
      </c>
      <c r="B185" s="27" t="s">
        <v>175</v>
      </c>
      <c r="C185" s="27"/>
      <c r="D185" s="27" t="s">
        <v>175</v>
      </c>
      <c r="E185" s="351" t="str">
        <f t="shared" si="50"/>
        <v/>
      </c>
      <c r="F185" s="352" t="str">
        <f t="shared" si="49"/>
        <v/>
      </c>
      <c r="G185" s="351" t="str">
        <f t="shared" si="49"/>
        <v/>
      </c>
      <c r="H185" s="352" t="str">
        <f t="shared" si="49"/>
        <v/>
      </c>
      <c r="I185" s="351" t="str">
        <f t="shared" si="49"/>
        <v/>
      </c>
      <c r="J185" s="352" t="str">
        <f t="shared" si="49"/>
        <v/>
      </c>
      <c r="K185" s="1">
        <f>21-SUM(E180:J185)</f>
        <v>3</v>
      </c>
      <c r="L185" s="404">
        <v>1</v>
      </c>
      <c r="M185" s="64" t="str">
        <f>Timetable!$E$11</f>
        <v>Holland Sports</v>
      </c>
      <c r="N185" t="str">
        <f>Timetable!$D$11</f>
        <v>O</v>
      </c>
      <c r="O185" t="str">
        <f>AH602</f>
        <v>FREYA DORAN</v>
      </c>
    </row>
    <row r="186" spans="1:15" x14ac:dyDescent="0.3">
      <c r="B186" s="408" t="str">
        <f>Timetable!B37</f>
        <v>2.30          200M          U15</v>
      </c>
      <c r="C186" s="27"/>
      <c r="D186" s="27" t="s">
        <v>175</v>
      </c>
      <c r="E186" s="74"/>
      <c r="F186" s="74"/>
      <c r="G186" s="74"/>
      <c r="H186" s="74"/>
      <c r="I186" s="74"/>
      <c r="J186" s="74"/>
      <c r="K186" s="1"/>
      <c r="L186" s="404"/>
      <c r="M186" s="64"/>
      <c r="N186"/>
      <c r="O186"/>
    </row>
    <row r="187" spans="1:15" x14ac:dyDescent="0.3">
      <c r="A187" s="19" t="s">
        <v>26</v>
      </c>
      <c r="B187" s="26" t="str">
        <f>O187</f>
        <v>Gracelyn Kendeck</v>
      </c>
      <c r="C187" s="27">
        <v>25.2</v>
      </c>
      <c r="D187" s="27" t="s">
        <v>2</v>
      </c>
      <c r="E187" s="351">
        <f>IF($D187="","",IF(LEFT($D187,1)=E$2,$L187,""))</f>
        <v>6</v>
      </c>
      <c r="F187" s="352" t="str">
        <f t="shared" ref="F187:J192" si="51">IF($D187="","",IF(LEFT($D187,1)=F$2,$L187,""))</f>
        <v/>
      </c>
      <c r="G187" s="351" t="str">
        <f t="shared" si="51"/>
        <v/>
      </c>
      <c r="H187" s="352" t="str">
        <f t="shared" si="51"/>
        <v/>
      </c>
      <c r="I187" s="351" t="str">
        <f t="shared" si="51"/>
        <v/>
      </c>
      <c r="J187" s="352" t="str">
        <f t="shared" si="51"/>
        <v/>
      </c>
      <c r="L187" s="404">
        <v>6</v>
      </c>
      <c r="M187" s="64" t="str">
        <f>Timetable!$E$6</f>
        <v>Croydon Harriers</v>
      </c>
      <c r="N187" t="str">
        <f>Timetable!$D$6</f>
        <v>C</v>
      </c>
      <c r="O187" t="str">
        <f>T601</f>
        <v>Gracelyn Kendeck</v>
      </c>
    </row>
    <row r="188" spans="1:15" x14ac:dyDescent="0.3">
      <c r="A188" s="20" t="s">
        <v>27</v>
      </c>
      <c r="B188" s="27" t="str">
        <f>O188</f>
        <v>Lily Cowen</v>
      </c>
      <c r="C188" s="27">
        <v>27.3</v>
      </c>
      <c r="D188" s="27" t="s">
        <v>6</v>
      </c>
      <c r="E188" s="351" t="str">
        <f t="shared" ref="E188:E192" si="52">IF($D188="","",IF(LEFT($D188,1)=E$2,$L188,""))</f>
        <v/>
      </c>
      <c r="F188" s="352">
        <f t="shared" si="51"/>
        <v>5</v>
      </c>
      <c r="G188" s="351" t="str">
        <f t="shared" si="51"/>
        <v/>
      </c>
      <c r="H188" s="352" t="str">
        <f t="shared" si="51"/>
        <v/>
      </c>
      <c r="I188" s="351" t="str">
        <f t="shared" si="51"/>
        <v/>
      </c>
      <c r="J188" s="352" t="str">
        <f t="shared" si="51"/>
        <v/>
      </c>
      <c r="K188" s="1"/>
      <c r="L188" s="404">
        <v>5</v>
      </c>
      <c r="M188" s="64" t="str">
        <f>Timetable!$E$7</f>
        <v>Kingston &amp; Poly</v>
      </c>
      <c r="N188" t="str">
        <f>Timetable!$D$7</f>
        <v>K</v>
      </c>
      <c r="O188" t="str">
        <f>W601</f>
        <v>Lily Cowen</v>
      </c>
    </row>
    <row r="189" spans="1:15" x14ac:dyDescent="0.3">
      <c r="A189" s="20" t="s">
        <v>28</v>
      </c>
      <c r="B189" s="27" t="str">
        <f>O192</f>
        <v>AVA WARE</v>
      </c>
      <c r="C189" s="27">
        <v>28.3</v>
      </c>
      <c r="D189" s="27" t="s">
        <v>49</v>
      </c>
      <c r="E189" s="351" t="str">
        <f t="shared" si="52"/>
        <v/>
      </c>
      <c r="F189" s="352" t="str">
        <f t="shared" si="51"/>
        <v/>
      </c>
      <c r="G189" s="351" t="str">
        <f t="shared" si="51"/>
        <v/>
      </c>
      <c r="H189" s="352" t="str">
        <f t="shared" si="51"/>
        <v/>
      </c>
      <c r="I189" s="351" t="str">
        <f t="shared" si="51"/>
        <v/>
      </c>
      <c r="J189" s="352">
        <f t="shared" si="51"/>
        <v>4</v>
      </c>
      <c r="K189" s="1"/>
      <c r="L189" s="404">
        <v>4</v>
      </c>
      <c r="M189" s="64" t="str">
        <f>Timetable!$E$8</f>
        <v>South London Harriers</v>
      </c>
      <c r="N189" t="str">
        <f>Timetable!$D$8</f>
        <v>L</v>
      </c>
      <c r="O189" t="str">
        <f>Z601</f>
        <v>Emilia Oles</v>
      </c>
    </row>
    <row r="190" spans="1:15" x14ac:dyDescent="0.3">
      <c r="A190" s="20" t="s">
        <v>29</v>
      </c>
      <c r="B190" s="27" t="str">
        <f>O189</f>
        <v>Emilia Oles</v>
      </c>
      <c r="C190" s="27">
        <v>31.3</v>
      </c>
      <c r="D190" s="27" t="s">
        <v>5</v>
      </c>
      <c r="E190" s="351" t="str">
        <f t="shared" si="52"/>
        <v/>
      </c>
      <c r="F190" s="352" t="str">
        <f t="shared" si="51"/>
        <v/>
      </c>
      <c r="G190" s="351">
        <f t="shared" si="51"/>
        <v>3</v>
      </c>
      <c r="H190" s="352" t="str">
        <f t="shared" si="51"/>
        <v/>
      </c>
      <c r="I190" s="351" t="str">
        <f t="shared" si="51"/>
        <v/>
      </c>
      <c r="J190" s="352" t="str">
        <f t="shared" si="51"/>
        <v/>
      </c>
      <c r="K190" s="1"/>
      <c r="L190" s="404">
        <v>3</v>
      </c>
      <c r="M190" s="64" t="str">
        <f>Timetable!$E$9</f>
        <v>-</v>
      </c>
      <c r="N190" t="str">
        <f>Timetable!$D$9</f>
        <v>-</v>
      </c>
      <c r="O190">
        <f>AC601</f>
        <v>0</v>
      </c>
    </row>
    <row r="191" spans="1:15" x14ac:dyDescent="0.3">
      <c r="A191" s="20" t="s">
        <v>30</v>
      </c>
      <c r="B191" s="27" t="s">
        <v>175</v>
      </c>
      <c r="C191" s="27"/>
      <c r="D191" s="27" t="s">
        <v>175</v>
      </c>
      <c r="E191" s="351" t="str">
        <f t="shared" si="52"/>
        <v/>
      </c>
      <c r="F191" s="352" t="str">
        <f t="shared" si="51"/>
        <v/>
      </c>
      <c r="G191" s="351" t="str">
        <f t="shared" si="51"/>
        <v/>
      </c>
      <c r="H191" s="352" t="str">
        <f t="shared" si="51"/>
        <v/>
      </c>
      <c r="I191" s="351" t="str">
        <f t="shared" si="51"/>
        <v/>
      </c>
      <c r="J191" s="352" t="str">
        <f t="shared" si="51"/>
        <v/>
      </c>
      <c r="K191" s="1"/>
      <c r="L191" s="404">
        <v>2</v>
      </c>
      <c r="M191" s="64" t="str">
        <f>Timetable!$E$10</f>
        <v>Reigate Priory</v>
      </c>
      <c r="N191" t="str">
        <f>Timetable!$D$10</f>
        <v>R</v>
      </c>
      <c r="O191">
        <f>AF601</f>
        <v>0</v>
      </c>
    </row>
    <row r="192" spans="1:15" x14ac:dyDescent="0.3">
      <c r="A192" s="20" t="s">
        <v>31</v>
      </c>
      <c r="B192" s="27" t="s">
        <v>175</v>
      </c>
      <c r="C192" s="27"/>
      <c r="D192" s="27" t="s">
        <v>175</v>
      </c>
      <c r="E192" s="351" t="str">
        <f t="shared" si="52"/>
        <v/>
      </c>
      <c r="F192" s="352" t="str">
        <f t="shared" si="51"/>
        <v/>
      </c>
      <c r="G192" s="351" t="str">
        <f t="shared" si="51"/>
        <v/>
      </c>
      <c r="H192" s="352" t="str">
        <f t="shared" si="51"/>
        <v/>
      </c>
      <c r="I192" s="351" t="str">
        <f t="shared" si="51"/>
        <v/>
      </c>
      <c r="J192" s="352" t="str">
        <f t="shared" si="51"/>
        <v/>
      </c>
      <c r="K192" s="1">
        <f>21-SUM(E187:J192)</f>
        <v>3</v>
      </c>
      <c r="L192" s="404">
        <v>1</v>
      </c>
      <c r="M192" s="64" t="str">
        <f>Timetable!$E$11</f>
        <v>Holland Sports</v>
      </c>
      <c r="N192" t="str">
        <f>Timetable!$D$11</f>
        <v>O</v>
      </c>
      <c r="O192" t="str">
        <f>AI601</f>
        <v>AVA WARE</v>
      </c>
    </row>
    <row r="193" spans="1:15" x14ac:dyDescent="0.3">
      <c r="A193" s="20"/>
      <c r="B193" s="407" t="s">
        <v>175</v>
      </c>
      <c r="C193" s="27"/>
      <c r="D193" s="27" t="s">
        <v>175</v>
      </c>
      <c r="E193" s="73"/>
      <c r="F193" s="73"/>
      <c r="G193" s="73"/>
      <c r="H193" s="73"/>
      <c r="I193" s="73"/>
      <c r="J193" s="73"/>
      <c r="K193" s="1"/>
      <c r="L193" s="404"/>
      <c r="M193" s="64"/>
      <c r="N193"/>
      <c r="O193"/>
    </row>
    <row r="194" spans="1:15" x14ac:dyDescent="0.3">
      <c r="A194" s="20" t="s">
        <v>32</v>
      </c>
      <c r="B194" s="27" t="str">
        <f>O194</f>
        <v>Gabriella Tcheukam</v>
      </c>
      <c r="C194" s="27">
        <v>27.1</v>
      </c>
      <c r="D194" s="27" t="s">
        <v>54</v>
      </c>
      <c r="E194" s="351">
        <f>IF($D194="","",IF(LEFT($D194,1)=E$2,$L194,""))</f>
        <v>6</v>
      </c>
      <c r="F194" s="352" t="str">
        <f t="shared" ref="F194:J199" si="53">IF($D194="","",IF(LEFT($D194,1)=F$2,$L194,""))</f>
        <v/>
      </c>
      <c r="G194" s="351" t="str">
        <f t="shared" si="53"/>
        <v/>
      </c>
      <c r="H194" s="352" t="str">
        <f t="shared" si="53"/>
        <v/>
      </c>
      <c r="I194" s="351" t="str">
        <f t="shared" si="53"/>
        <v/>
      </c>
      <c r="J194" s="352" t="str">
        <f t="shared" si="53"/>
        <v/>
      </c>
      <c r="L194" s="404">
        <v>6</v>
      </c>
      <c r="M194" s="64" t="str">
        <f>Timetable!$E$6</f>
        <v>Croydon Harriers</v>
      </c>
      <c r="N194" t="str">
        <f>Timetable!$D$6</f>
        <v>C</v>
      </c>
      <c r="O194" t="str">
        <f>T602</f>
        <v>Gabriella Tcheukam</v>
      </c>
    </row>
    <row r="195" spans="1:15" x14ac:dyDescent="0.3">
      <c r="A195" s="20" t="s">
        <v>33</v>
      </c>
      <c r="B195" s="27" t="str">
        <f>O195</f>
        <v>Natasha Hambling</v>
      </c>
      <c r="C195" s="27">
        <v>30.2</v>
      </c>
      <c r="D195" s="27" t="s">
        <v>57</v>
      </c>
      <c r="E195" s="351" t="str">
        <f t="shared" ref="E195:E199" si="54">IF($D195="","",IF(LEFT($D195,1)=E$2,$L195,""))</f>
        <v/>
      </c>
      <c r="F195" s="352">
        <f t="shared" si="53"/>
        <v>5</v>
      </c>
      <c r="G195" s="351" t="str">
        <f t="shared" si="53"/>
        <v/>
      </c>
      <c r="H195" s="352" t="str">
        <f t="shared" si="53"/>
        <v/>
      </c>
      <c r="I195" s="351" t="str">
        <f t="shared" si="53"/>
        <v/>
      </c>
      <c r="J195" s="352" t="str">
        <f t="shared" si="53"/>
        <v/>
      </c>
      <c r="K195" s="1"/>
      <c r="L195" s="404">
        <v>5</v>
      </c>
      <c r="M195" s="64" t="str">
        <f>Timetable!$E$7</f>
        <v>Kingston &amp; Poly</v>
      </c>
      <c r="N195" t="str">
        <f>Timetable!$D$7</f>
        <v>K</v>
      </c>
      <c r="O195" t="str">
        <f>W602</f>
        <v>Natasha Hambling</v>
      </c>
    </row>
    <row r="196" spans="1:15" x14ac:dyDescent="0.3">
      <c r="A196" s="20" t="s">
        <v>34</v>
      </c>
      <c r="B196" s="27" t="str">
        <f>O196</f>
        <v>Poppy Somers</v>
      </c>
      <c r="C196" s="27">
        <v>30.9</v>
      </c>
      <c r="D196" s="27" t="s">
        <v>64</v>
      </c>
      <c r="E196" s="351" t="str">
        <f t="shared" si="54"/>
        <v/>
      </c>
      <c r="F196" s="352" t="str">
        <f t="shared" si="53"/>
        <v/>
      </c>
      <c r="G196" s="351">
        <f t="shared" si="53"/>
        <v>4</v>
      </c>
      <c r="H196" s="352" t="str">
        <f t="shared" si="53"/>
        <v/>
      </c>
      <c r="I196" s="351" t="str">
        <f t="shared" si="53"/>
        <v/>
      </c>
      <c r="J196" s="352" t="str">
        <f t="shared" si="53"/>
        <v/>
      </c>
      <c r="K196" s="1"/>
      <c r="L196" s="404">
        <v>4</v>
      </c>
      <c r="M196" s="64" t="str">
        <f>Timetable!$E$8</f>
        <v>South London Harriers</v>
      </c>
      <c r="N196" t="str">
        <f>Timetable!$D$8</f>
        <v>L</v>
      </c>
      <c r="O196" t="str">
        <f>Z602</f>
        <v>Poppy Somers</v>
      </c>
    </row>
    <row r="197" spans="1:15" x14ac:dyDescent="0.3">
      <c r="A197" s="20" t="s">
        <v>35</v>
      </c>
      <c r="B197" s="27" t="s">
        <v>175</v>
      </c>
      <c r="C197" s="27"/>
      <c r="D197" s="27" t="s">
        <v>175</v>
      </c>
      <c r="E197" s="351" t="str">
        <f t="shared" si="54"/>
        <v/>
      </c>
      <c r="F197" s="352" t="str">
        <f t="shared" si="53"/>
        <v/>
      </c>
      <c r="G197" s="351" t="str">
        <f t="shared" si="53"/>
        <v/>
      </c>
      <c r="H197" s="352" t="str">
        <f t="shared" si="53"/>
        <v/>
      </c>
      <c r="I197" s="351" t="str">
        <f t="shared" si="53"/>
        <v/>
      </c>
      <c r="J197" s="352" t="str">
        <f t="shared" si="53"/>
        <v/>
      </c>
      <c r="K197" s="1"/>
      <c r="L197" s="404">
        <v>3</v>
      </c>
      <c r="M197" s="64" t="str">
        <f>Timetable!$E$9</f>
        <v>-</v>
      </c>
      <c r="N197" t="str">
        <f>Timetable!$D$9</f>
        <v>-</v>
      </c>
      <c r="O197">
        <f>AC602</f>
        <v>0</v>
      </c>
    </row>
    <row r="198" spans="1:15" x14ac:dyDescent="0.3">
      <c r="A198" s="20" t="s">
        <v>36</v>
      </c>
      <c r="B198" s="27" t="s">
        <v>175</v>
      </c>
      <c r="C198" s="27"/>
      <c r="D198" s="27" t="s">
        <v>175</v>
      </c>
      <c r="E198" s="351" t="str">
        <f t="shared" si="54"/>
        <v/>
      </c>
      <c r="F198" s="352" t="str">
        <f t="shared" si="53"/>
        <v/>
      </c>
      <c r="G198" s="351" t="str">
        <f t="shared" si="53"/>
        <v/>
      </c>
      <c r="H198" s="352" t="str">
        <f t="shared" si="53"/>
        <v/>
      </c>
      <c r="I198" s="351" t="str">
        <f t="shared" si="53"/>
        <v/>
      </c>
      <c r="J198" s="352" t="str">
        <f t="shared" si="53"/>
        <v/>
      </c>
      <c r="K198" s="1"/>
      <c r="L198" s="404">
        <v>2</v>
      </c>
      <c r="M198" s="64" t="str">
        <f>Timetable!$E$10</f>
        <v>Reigate Priory</v>
      </c>
      <c r="N198" t="str">
        <f>Timetable!$D$10</f>
        <v>R</v>
      </c>
      <c r="O198">
        <f>AF602</f>
        <v>0</v>
      </c>
    </row>
    <row r="199" spans="1:15" x14ac:dyDescent="0.3">
      <c r="A199" s="20" t="s">
        <v>37</v>
      </c>
      <c r="B199" s="27" t="s">
        <v>175</v>
      </c>
      <c r="C199" s="27"/>
      <c r="D199" s="27" t="s">
        <v>175</v>
      </c>
      <c r="E199" s="351" t="str">
        <f t="shared" si="54"/>
        <v/>
      </c>
      <c r="F199" s="352" t="str">
        <f t="shared" si="53"/>
        <v/>
      </c>
      <c r="G199" s="351" t="str">
        <f t="shared" si="53"/>
        <v/>
      </c>
      <c r="H199" s="352" t="str">
        <f t="shared" si="53"/>
        <v/>
      </c>
      <c r="I199" s="351" t="str">
        <f t="shared" si="53"/>
        <v/>
      </c>
      <c r="J199" s="352" t="str">
        <f t="shared" si="53"/>
        <v/>
      </c>
      <c r="K199" s="1">
        <f>21-SUM(E194:J199)</f>
        <v>6</v>
      </c>
      <c r="L199" s="404">
        <v>1</v>
      </c>
      <c r="M199" s="64" t="str">
        <f>Timetable!$E$11</f>
        <v>Holland Sports</v>
      </c>
      <c r="N199" t="str">
        <f>Timetable!$D$11</f>
        <v>O</v>
      </c>
      <c r="O199">
        <f>AI602</f>
        <v>0</v>
      </c>
    </row>
    <row r="200" spans="1:15" x14ac:dyDescent="0.3">
      <c r="B200" s="408" t="str">
        <f>Timetable!B38</f>
        <v>2.50         200M           U17</v>
      </c>
      <c r="C200" s="27"/>
      <c r="D200" s="27" t="s">
        <v>175</v>
      </c>
      <c r="E200" s="74"/>
      <c r="F200" s="74"/>
      <c r="G200" s="74"/>
      <c r="H200" s="74"/>
      <c r="I200" s="74"/>
      <c r="J200" s="74"/>
      <c r="K200" s="1"/>
      <c r="L200" s="404"/>
      <c r="M200" s="64"/>
      <c r="N200"/>
      <c r="O200"/>
    </row>
    <row r="201" spans="1:15" x14ac:dyDescent="0.3">
      <c r="A201" s="19" t="s">
        <v>26</v>
      </c>
      <c r="B201" s="26" t="str">
        <f>O201</f>
        <v>Tochi Davids</v>
      </c>
      <c r="C201" s="181">
        <v>25</v>
      </c>
      <c r="D201" s="27" t="s">
        <v>2</v>
      </c>
      <c r="E201" s="351">
        <f>IF($D201="","",IF(LEFT($D201,1)=E$2,$L201,""))</f>
        <v>6</v>
      </c>
      <c r="F201" s="352" t="str">
        <f t="shared" ref="F201:J206" si="55">IF($D201="","",IF(LEFT($D201,1)=F$2,$L201,""))</f>
        <v/>
      </c>
      <c r="G201" s="351" t="str">
        <f t="shared" si="55"/>
        <v/>
      </c>
      <c r="H201" s="352" t="str">
        <f t="shared" si="55"/>
        <v/>
      </c>
      <c r="I201" s="351" t="str">
        <f t="shared" si="55"/>
        <v/>
      </c>
      <c r="J201" s="352" t="str">
        <f t="shared" si="55"/>
        <v/>
      </c>
      <c r="L201" s="404">
        <v>6</v>
      </c>
      <c r="M201" s="64" t="str">
        <f>Timetable!$E$6</f>
        <v>Croydon Harriers</v>
      </c>
      <c r="N201" t="str">
        <f>Timetable!$D$6</f>
        <v>C</v>
      </c>
      <c r="O201" t="str">
        <f>U601</f>
        <v>Tochi Davids</v>
      </c>
    </row>
    <row r="202" spans="1:15" x14ac:dyDescent="0.3">
      <c r="A202" s="20" t="s">
        <v>27</v>
      </c>
      <c r="B202" s="27" t="str">
        <f>O202</f>
        <v>Caitlyn Harvey</v>
      </c>
      <c r="C202" s="27">
        <v>25.6</v>
      </c>
      <c r="D202" s="27" t="s">
        <v>6</v>
      </c>
      <c r="E202" s="351" t="str">
        <f t="shared" ref="E202:E206" si="56">IF($D202="","",IF(LEFT($D202,1)=E$2,$L202,""))</f>
        <v/>
      </c>
      <c r="F202" s="352">
        <f t="shared" si="55"/>
        <v>5</v>
      </c>
      <c r="G202" s="351" t="str">
        <f t="shared" si="55"/>
        <v/>
      </c>
      <c r="H202" s="352" t="str">
        <f t="shared" si="55"/>
        <v/>
      </c>
      <c r="I202" s="351" t="str">
        <f t="shared" si="55"/>
        <v/>
      </c>
      <c r="J202" s="352" t="str">
        <f t="shared" si="55"/>
        <v/>
      </c>
      <c r="K202" s="1"/>
      <c r="L202" s="404">
        <v>5</v>
      </c>
      <c r="M202" s="64" t="str">
        <f>Timetable!$E$7</f>
        <v>Kingston &amp; Poly</v>
      </c>
      <c r="N202" t="str">
        <f>Timetable!$D$7</f>
        <v>K</v>
      </c>
      <c r="O202" t="str">
        <f>X601</f>
        <v>Caitlyn Harvey</v>
      </c>
    </row>
    <row r="203" spans="1:15" x14ac:dyDescent="0.3">
      <c r="A203" s="20" t="s">
        <v>28</v>
      </c>
      <c r="B203" s="27" t="str">
        <f>O203</f>
        <v>Ashanti Asiamah</v>
      </c>
      <c r="C203" s="27">
        <v>27.2</v>
      </c>
      <c r="D203" s="27" t="s">
        <v>5</v>
      </c>
      <c r="E203" s="351" t="str">
        <f t="shared" si="56"/>
        <v/>
      </c>
      <c r="F203" s="352" t="str">
        <f t="shared" si="55"/>
        <v/>
      </c>
      <c r="G203" s="351">
        <f t="shared" si="55"/>
        <v>4</v>
      </c>
      <c r="H203" s="352" t="str">
        <f t="shared" si="55"/>
        <v/>
      </c>
      <c r="I203" s="351" t="str">
        <f t="shared" si="55"/>
        <v/>
      </c>
      <c r="J203" s="352" t="str">
        <f t="shared" si="55"/>
        <v/>
      </c>
      <c r="K203" s="1"/>
      <c r="L203" s="404">
        <v>4</v>
      </c>
      <c r="M203" s="64" t="str">
        <f>Timetable!$E$8</f>
        <v>South London Harriers</v>
      </c>
      <c r="N203" t="str">
        <f>Timetable!$D$8</f>
        <v>L</v>
      </c>
      <c r="O203" t="str">
        <f>AA601</f>
        <v>Ashanti Asiamah</v>
      </c>
    </row>
    <row r="204" spans="1:15" x14ac:dyDescent="0.3">
      <c r="A204" s="20" t="s">
        <v>29</v>
      </c>
      <c r="B204" s="27" t="str">
        <f>O206</f>
        <v>MEGAN PIRIE</v>
      </c>
      <c r="C204" s="27">
        <v>30.8</v>
      </c>
      <c r="D204" s="27" t="s">
        <v>49</v>
      </c>
      <c r="E204" s="351" t="str">
        <f t="shared" si="56"/>
        <v/>
      </c>
      <c r="F204" s="352" t="str">
        <f t="shared" si="55"/>
        <v/>
      </c>
      <c r="G204" s="351" t="str">
        <f t="shared" si="55"/>
        <v/>
      </c>
      <c r="H204" s="352" t="str">
        <f t="shared" si="55"/>
        <v/>
      </c>
      <c r="I204" s="351" t="str">
        <f t="shared" si="55"/>
        <v/>
      </c>
      <c r="J204" s="352">
        <f t="shared" si="55"/>
        <v>3</v>
      </c>
      <c r="K204" s="1"/>
      <c r="L204" s="404">
        <v>3</v>
      </c>
      <c r="M204" s="64" t="str">
        <f>Timetable!$E$9</f>
        <v>-</v>
      </c>
      <c r="N204" t="str">
        <f>Timetable!$D$9</f>
        <v>-</v>
      </c>
      <c r="O204">
        <f>AD601</f>
        <v>0</v>
      </c>
    </row>
    <row r="205" spans="1:15" x14ac:dyDescent="0.3">
      <c r="A205" s="20" t="s">
        <v>30</v>
      </c>
      <c r="B205" s="27" t="s">
        <v>175</v>
      </c>
      <c r="C205" s="27"/>
      <c r="D205" s="27" t="s">
        <v>175</v>
      </c>
      <c r="E205" s="351" t="str">
        <f t="shared" si="56"/>
        <v/>
      </c>
      <c r="F205" s="352" t="str">
        <f t="shared" si="55"/>
        <v/>
      </c>
      <c r="G205" s="351" t="str">
        <f t="shared" si="55"/>
        <v/>
      </c>
      <c r="H205" s="352" t="str">
        <f t="shared" si="55"/>
        <v/>
      </c>
      <c r="I205" s="351" t="str">
        <f t="shared" si="55"/>
        <v/>
      </c>
      <c r="J205" s="352" t="str">
        <f t="shared" si="55"/>
        <v/>
      </c>
      <c r="K205" s="1"/>
      <c r="L205" s="404">
        <v>2</v>
      </c>
      <c r="M205" s="64" t="str">
        <f>Timetable!$E$10</f>
        <v>Reigate Priory</v>
      </c>
      <c r="N205" t="str">
        <f>Timetable!$D$10</f>
        <v>R</v>
      </c>
      <c r="O205">
        <f>AG601</f>
        <v>0</v>
      </c>
    </row>
    <row r="206" spans="1:15" x14ac:dyDescent="0.3">
      <c r="A206" s="20" t="s">
        <v>31</v>
      </c>
      <c r="B206" s="27" t="s">
        <v>175</v>
      </c>
      <c r="C206" s="27"/>
      <c r="D206" s="27" t="s">
        <v>175</v>
      </c>
      <c r="E206" s="351" t="str">
        <f t="shared" si="56"/>
        <v/>
      </c>
      <c r="F206" s="352" t="str">
        <f t="shared" si="55"/>
        <v/>
      </c>
      <c r="G206" s="351" t="str">
        <f t="shared" si="55"/>
        <v/>
      </c>
      <c r="H206" s="352" t="str">
        <f t="shared" si="55"/>
        <v/>
      </c>
      <c r="I206" s="351" t="str">
        <f t="shared" si="55"/>
        <v/>
      </c>
      <c r="J206" s="352" t="str">
        <f t="shared" si="55"/>
        <v/>
      </c>
      <c r="K206" s="1">
        <f>21-SUM(E201:J206)</f>
        <v>3</v>
      </c>
      <c r="L206" s="404">
        <v>1</v>
      </c>
      <c r="M206" s="64" t="str">
        <f>Timetable!$E$11</f>
        <v>Holland Sports</v>
      </c>
      <c r="N206" t="str">
        <f>Timetable!$D$11</f>
        <v>O</v>
      </c>
      <c r="O206" t="str">
        <f>AJ601</f>
        <v>MEGAN PIRIE</v>
      </c>
    </row>
    <row r="207" spans="1:15" x14ac:dyDescent="0.3">
      <c r="A207" s="20"/>
      <c r="B207" s="407" t="s">
        <v>175</v>
      </c>
      <c r="C207" s="27"/>
      <c r="D207" s="27" t="s">
        <v>175</v>
      </c>
      <c r="E207" s="73"/>
      <c r="F207" s="73"/>
      <c r="G207" s="73"/>
      <c r="H207" s="73"/>
      <c r="I207" s="73"/>
      <c r="J207" s="73"/>
      <c r="K207" s="1"/>
      <c r="L207" s="404"/>
      <c r="M207" s="64"/>
      <c r="N207"/>
      <c r="O207"/>
    </row>
    <row r="208" spans="1:15" x14ac:dyDescent="0.3">
      <c r="A208" s="20" t="s">
        <v>32</v>
      </c>
      <c r="B208" s="27" t="str">
        <f>O208</f>
        <v>Inessa-Renee Atta-Fynn</v>
      </c>
      <c r="C208" s="27">
        <v>26.3</v>
      </c>
      <c r="D208" s="27" t="s">
        <v>54</v>
      </c>
      <c r="E208" s="351">
        <f>IF($D208="","",IF(LEFT($D208,1)=E$2,$L208,""))</f>
        <v>6</v>
      </c>
      <c r="F208" s="352" t="str">
        <f t="shared" ref="F208:J213" si="57">IF($D208="","",IF(LEFT($D208,1)=F$2,$L208,""))</f>
        <v/>
      </c>
      <c r="G208" s="351" t="str">
        <f t="shared" si="57"/>
        <v/>
      </c>
      <c r="H208" s="352" t="str">
        <f t="shared" si="57"/>
        <v/>
      </c>
      <c r="I208" s="351" t="str">
        <f t="shared" si="57"/>
        <v/>
      </c>
      <c r="J208" s="352" t="str">
        <f t="shared" si="57"/>
        <v/>
      </c>
      <c r="L208" s="404">
        <v>6</v>
      </c>
      <c r="M208" s="64" t="str">
        <f>Timetable!$E$6</f>
        <v>Croydon Harriers</v>
      </c>
      <c r="N208" t="str">
        <f>Timetable!$D$6</f>
        <v>C</v>
      </c>
      <c r="O208" t="str">
        <f>U602</f>
        <v>Inessa-Renee Atta-Fynn</v>
      </c>
    </row>
    <row r="209" spans="1:15" x14ac:dyDescent="0.3">
      <c r="A209" s="20" t="s">
        <v>33</v>
      </c>
      <c r="B209" s="27" t="str">
        <f>O210</f>
        <v>Phoebe Kemp</v>
      </c>
      <c r="C209" s="27">
        <v>27.9</v>
      </c>
      <c r="D209" s="27" t="s">
        <v>64</v>
      </c>
      <c r="E209" s="351" t="str">
        <f t="shared" ref="E209:E213" si="58">IF($D209="","",IF(LEFT($D209,1)=E$2,$L209,""))</f>
        <v/>
      </c>
      <c r="F209" s="352" t="str">
        <f t="shared" si="57"/>
        <v/>
      </c>
      <c r="G209" s="351">
        <f t="shared" si="57"/>
        <v>5</v>
      </c>
      <c r="H209" s="352" t="str">
        <f t="shared" si="57"/>
        <v/>
      </c>
      <c r="I209" s="351" t="str">
        <f t="shared" si="57"/>
        <v/>
      </c>
      <c r="J209" s="352" t="str">
        <f t="shared" si="57"/>
        <v/>
      </c>
      <c r="K209" s="1"/>
      <c r="L209" s="404">
        <v>5</v>
      </c>
      <c r="M209" s="64" t="str">
        <f>Timetable!$E$7</f>
        <v>Kingston &amp; Poly</v>
      </c>
      <c r="N209" t="str">
        <f>Timetable!$D$7</f>
        <v>K</v>
      </c>
      <c r="O209" t="str">
        <f>X602</f>
        <v>Savannah Nyarko</v>
      </c>
    </row>
    <row r="210" spans="1:15" x14ac:dyDescent="0.3">
      <c r="A210" s="20" t="s">
        <v>34</v>
      </c>
      <c r="B210" s="27" t="s">
        <v>175</v>
      </c>
      <c r="C210" s="27"/>
      <c r="D210" s="27" t="s">
        <v>175</v>
      </c>
      <c r="E210" s="351" t="str">
        <f t="shared" si="58"/>
        <v/>
      </c>
      <c r="F210" s="352" t="str">
        <f t="shared" si="57"/>
        <v/>
      </c>
      <c r="G210" s="351" t="str">
        <f t="shared" si="57"/>
        <v/>
      </c>
      <c r="H210" s="352" t="str">
        <f t="shared" si="57"/>
        <v/>
      </c>
      <c r="I210" s="351" t="str">
        <f t="shared" si="57"/>
        <v/>
      </c>
      <c r="J210" s="352" t="str">
        <f t="shared" si="57"/>
        <v/>
      </c>
      <c r="K210" s="1"/>
      <c r="L210" s="404">
        <v>4</v>
      </c>
      <c r="M210" s="64" t="str">
        <f>Timetable!$E$8</f>
        <v>South London Harriers</v>
      </c>
      <c r="N210" t="str">
        <f>Timetable!$D$8</f>
        <v>L</v>
      </c>
      <c r="O210" t="str">
        <f>AA602</f>
        <v>Phoebe Kemp</v>
      </c>
    </row>
    <row r="211" spans="1:15" x14ac:dyDescent="0.3">
      <c r="A211" s="20" t="s">
        <v>35</v>
      </c>
      <c r="B211" s="27" t="s">
        <v>175</v>
      </c>
      <c r="C211" s="27"/>
      <c r="D211" s="27" t="s">
        <v>175</v>
      </c>
      <c r="E211" s="351" t="str">
        <f t="shared" si="58"/>
        <v/>
      </c>
      <c r="F211" s="352" t="str">
        <f t="shared" si="57"/>
        <v/>
      </c>
      <c r="G211" s="351" t="str">
        <f t="shared" si="57"/>
        <v/>
      </c>
      <c r="H211" s="352" t="str">
        <f t="shared" si="57"/>
        <v/>
      </c>
      <c r="I211" s="351" t="str">
        <f t="shared" si="57"/>
        <v/>
      </c>
      <c r="J211" s="352" t="str">
        <f t="shared" si="57"/>
        <v/>
      </c>
      <c r="K211" s="1"/>
      <c r="L211" s="404">
        <v>3</v>
      </c>
      <c r="M211" s="64" t="str">
        <f>Timetable!$E$9</f>
        <v>-</v>
      </c>
      <c r="N211" t="str">
        <f>Timetable!$D$9</f>
        <v>-</v>
      </c>
      <c r="O211">
        <f>AD602</f>
        <v>0</v>
      </c>
    </row>
    <row r="212" spans="1:15" x14ac:dyDescent="0.3">
      <c r="A212" s="20" t="s">
        <v>36</v>
      </c>
      <c r="B212" s="27" t="s">
        <v>175</v>
      </c>
      <c r="C212" s="27"/>
      <c r="D212" s="27" t="s">
        <v>175</v>
      </c>
      <c r="E212" s="351" t="str">
        <f t="shared" si="58"/>
        <v/>
      </c>
      <c r="F212" s="352" t="str">
        <f t="shared" si="57"/>
        <v/>
      </c>
      <c r="G212" s="351" t="str">
        <f t="shared" si="57"/>
        <v/>
      </c>
      <c r="H212" s="352" t="str">
        <f t="shared" si="57"/>
        <v/>
      </c>
      <c r="I212" s="351" t="str">
        <f t="shared" si="57"/>
        <v/>
      </c>
      <c r="J212" s="352" t="str">
        <f t="shared" si="57"/>
        <v/>
      </c>
      <c r="K212" s="1"/>
      <c r="L212" s="404">
        <v>2</v>
      </c>
      <c r="M212" s="64" t="str">
        <f>Timetable!$E$10</f>
        <v>Reigate Priory</v>
      </c>
      <c r="N212" t="str">
        <f>Timetable!$D$10</f>
        <v>R</v>
      </c>
      <c r="O212">
        <f>AG602</f>
        <v>0</v>
      </c>
    </row>
    <row r="213" spans="1:15" x14ac:dyDescent="0.3">
      <c r="A213" s="20" t="s">
        <v>37</v>
      </c>
      <c r="B213" s="27" t="s">
        <v>175</v>
      </c>
      <c r="C213" s="27"/>
      <c r="D213" s="27" t="s">
        <v>175</v>
      </c>
      <c r="E213" s="351" t="str">
        <f t="shared" si="58"/>
        <v/>
      </c>
      <c r="F213" s="352" t="str">
        <f t="shared" si="57"/>
        <v/>
      </c>
      <c r="G213" s="351" t="str">
        <f t="shared" si="57"/>
        <v/>
      </c>
      <c r="H213" s="352" t="str">
        <f t="shared" si="57"/>
        <v/>
      </c>
      <c r="I213" s="351" t="str">
        <f t="shared" si="57"/>
        <v/>
      </c>
      <c r="J213" s="352" t="str">
        <f t="shared" si="57"/>
        <v/>
      </c>
      <c r="K213" s="1">
        <f>21-SUM(E208:I213)</f>
        <v>10</v>
      </c>
      <c r="L213" s="404">
        <v>1</v>
      </c>
      <c r="M213" s="64" t="str">
        <f>Timetable!$E$11</f>
        <v>Holland Sports</v>
      </c>
      <c r="N213" t="str">
        <f>Timetable!$D$11</f>
        <v>O</v>
      </c>
      <c r="O213">
        <f>AJ602</f>
        <v>0</v>
      </c>
    </row>
    <row r="214" spans="1:15" x14ac:dyDescent="0.3">
      <c r="B214" s="408" t="str">
        <f>Timetable!B40</f>
        <v>3.10         800M            U13</v>
      </c>
      <c r="C214" s="27"/>
      <c r="D214" s="27" t="s">
        <v>175</v>
      </c>
      <c r="E214" s="74"/>
      <c r="F214" s="74"/>
      <c r="G214" s="74"/>
      <c r="H214" s="74"/>
      <c r="I214" s="74"/>
      <c r="J214" s="74"/>
      <c r="K214" s="1"/>
      <c r="L214" s="404"/>
      <c r="M214" s="64"/>
      <c r="N214"/>
      <c r="O214"/>
    </row>
    <row r="215" spans="1:15" x14ac:dyDescent="0.3">
      <c r="A215" s="19" t="s">
        <v>26</v>
      </c>
      <c r="B215" s="26" t="str">
        <f>O216</f>
        <v>Tia Garrard</v>
      </c>
      <c r="C215" s="182">
        <v>1.6620370370370372E-3</v>
      </c>
      <c r="D215" s="27" t="s">
        <v>6</v>
      </c>
      <c r="E215" s="351" t="str">
        <f>IF($D215="","",IF(LEFT($D215,1)=E$2,$L215,""))</f>
        <v/>
      </c>
      <c r="F215" s="352">
        <f t="shared" ref="F215:J220" si="59">IF($D215="","",IF(LEFT($D215,1)=F$2,$L215,""))</f>
        <v>6</v>
      </c>
      <c r="G215" s="351" t="str">
        <f t="shared" si="59"/>
        <v/>
      </c>
      <c r="H215" s="352" t="str">
        <f t="shared" si="59"/>
        <v/>
      </c>
      <c r="I215" s="351" t="str">
        <f t="shared" si="59"/>
        <v/>
      </c>
      <c r="J215" s="352" t="str">
        <f t="shared" si="59"/>
        <v/>
      </c>
      <c r="L215" s="404">
        <v>6</v>
      </c>
      <c r="M215" s="186" t="str">
        <f>Timetable!$E$6</f>
        <v>Croydon Harriers</v>
      </c>
      <c r="N215" s="174" t="str">
        <f>Timetable!$D$6</f>
        <v>C</v>
      </c>
      <c r="O215" s="174" t="str">
        <f>S603</f>
        <v>Aida Palomares-Dominguez</v>
      </c>
    </row>
    <row r="216" spans="1:15" x14ac:dyDescent="0.3">
      <c r="A216" s="20" t="s">
        <v>27</v>
      </c>
      <c r="B216" s="27" t="str">
        <f>O217</f>
        <v>Nesreen Medjaoud</v>
      </c>
      <c r="C216" s="182">
        <v>1.8171296296296297E-3</v>
      </c>
      <c r="D216" s="27" t="s">
        <v>5</v>
      </c>
      <c r="E216" s="351" t="str">
        <f t="shared" ref="E216:E220" si="60">IF($D216="","",IF(LEFT($D216,1)=E$2,$L216,""))</f>
        <v/>
      </c>
      <c r="F216" s="352" t="str">
        <f t="shared" si="59"/>
        <v/>
      </c>
      <c r="G216" s="351">
        <f t="shared" si="59"/>
        <v>5</v>
      </c>
      <c r="H216" s="352" t="str">
        <f t="shared" si="59"/>
        <v/>
      </c>
      <c r="I216" s="351" t="str">
        <f t="shared" si="59"/>
        <v/>
      </c>
      <c r="J216" s="352" t="str">
        <f t="shared" si="59"/>
        <v/>
      </c>
      <c r="K216" s="1"/>
      <c r="L216" s="404">
        <v>5</v>
      </c>
      <c r="M216" s="186" t="str">
        <f>Timetable!$E$7</f>
        <v>Kingston &amp; Poly</v>
      </c>
      <c r="N216" s="174" t="str">
        <f>Timetable!$D$7</f>
        <v>K</v>
      </c>
      <c r="O216" s="174" t="str">
        <f>V603</f>
        <v>Tia Garrard</v>
      </c>
    </row>
    <row r="217" spans="1:15" x14ac:dyDescent="0.3">
      <c r="A217" s="20" t="s">
        <v>28</v>
      </c>
      <c r="B217" s="27" t="str">
        <f>O219</f>
        <v>Lisette Matthews</v>
      </c>
      <c r="C217" s="182">
        <v>1.8206018518518519E-3</v>
      </c>
      <c r="D217" s="27" t="s">
        <v>88</v>
      </c>
      <c r="E217" s="351" t="str">
        <f t="shared" si="60"/>
        <v/>
      </c>
      <c r="F217" s="352" t="str">
        <f t="shared" si="59"/>
        <v/>
      </c>
      <c r="G217" s="351" t="str">
        <f t="shared" si="59"/>
        <v/>
      </c>
      <c r="H217" s="352" t="str">
        <f t="shared" si="59"/>
        <v/>
      </c>
      <c r="I217" s="351">
        <f t="shared" si="59"/>
        <v>4</v>
      </c>
      <c r="J217" s="352" t="str">
        <f t="shared" si="59"/>
        <v/>
      </c>
      <c r="K217" s="1"/>
      <c r="L217" s="404">
        <v>4</v>
      </c>
      <c r="M217" s="186" t="str">
        <f>Timetable!$E$8</f>
        <v>South London Harriers</v>
      </c>
      <c r="N217" s="174" t="str">
        <f>Timetable!$D$8</f>
        <v>L</v>
      </c>
      <c r="O217" s="174" t="str">
        <f>Y603</f>
        <v>Nesreen Medjaoud</v>
      </c>
    </row>
    <row r="218" spans="1:15" x14ac:dyDescent="0.3">
      <c r="A218" s="20" t="s">
        <v>29</v>
      </c>
      <c r="B218" s="27" t="str">
        <f>O220</f>
        <v>MIA JESSUP</v>
      </c>
      <c r="C218" s="182">
        <v>1.9027777777777778E-3</v>
      </c>
      <c r="D218" s="27" t="s">
        <v>49</v>
      </c>
      <c r="E218" s="351" t="str">
        <f t="shared" si="60"/>
        <v/>
      </c>
      <c r="F218" s="352" t="str">
        <f t="shared" si="59"/>
        <v/>
      </c>
      <c r="G218" s="351" t="str">
        <f t="shared" si="59"/>
        <v/>
      </c>
      <c r="H218" s="352" t="str">
        <f t="shared" si="59"/>
        <v/>
      </c>
      <c r="I218" s="351" t="str">
        <f t="shared" si="59"/>
        <v/>
      </c>
      <c r="J218" s="352">
        <f t="shared" si="59"/>
        <v>3</v>
      </c>
      <c r="K218" s="1"/>
      <c r="L218" s="404">
        <v>3</v>
      </c>
      <c r="M218" s="186" t="str">
        <f>Timetable!$E$9</f>
        <v>-</v>
      </c>
      <c r="N218" s="174" t="str">
        <f>Timetable!$D$9</f>
        <v>-</v>
      </c>
      <c r="O218" s="174">
        <f>AB603</f>
        <v>0</v>
      </c>
    </row>
    <row r="219" spans="1:15" x14ac:dyDescent="0.3">
      <c r="A219" s="20" t="s">
        <v>30</v>
      </c>
      <c r="B219" s="27" t="str">
        <f>O215</f>
        <v>Aida Palomares-Dominguez</v>
      </c>
      <c r="C219" s="182">
        <v>1.9745370370370372E-3</v>
      </c>
      <c r="D219" s="27" t="s">
        <v>2</v>
      </c>
      <c r="E219" s="351">
        <f t="shared" si="60"/>
        <v>2</v>
      </c>
      <c r="F219" s="352" t="str">
        <f t="shared" si="59"/>
        <v/>
      </c>
      <c r="G219" s="351" t="str">
        <f t="shared" si="59"/>
        <v/>
      </c>
      <c r="H219" s="352" t="str">
        <f t="shared" si="59"/>
        <v/>
      </c>
      <c r="I219" s="351" t="str">
        <f t="shared" si="59"/>
        <v/>
      </c>
      <c r="J219" s="352" t="str">
        <f t="shared" si="59"/>
        <v/>
      </c>
      <c r="K219" s="1"/>
      <c r="L219" s="404">
        <v>2</v>
      </c>
      <c r="M219" s="186" t="str">
        <f>Timetable!$E$10</f>
        <v>Reigate Priory</v>
      </c>
      <c r="N219" s="174" t="str">
        <f>Timetable!$D$10</f>
        <v>R</v>
      </c>
      <c r="O219" s="174" t="str">
        <f>AE603</f>
        <v>Lisette Matthews</v>
      </c>
    </row>
    <row r="220" spans="1:15" x14ac:dyDescent="0.3">
      <c r="A220" s="20" t="s">
        <v>31</v>
      </c>
      <c r="B220" s="27" t="s">
        <v>175</v>
      </c>
      <c r="C220" s="27"/>
      <c r="D220" s="27" t="s">
        <v>175</v>
      </c>
      <c r="E220" s="351" t="str">
        <f t="shared" si="60"/>
        <v/>
      </c>
      <c r="F220" s="352" t="str">
        <f t="shared" si="59"/>
        <v/>
      </c>
      <c r="G220" s="351" t="str">
        <f t="shared" si="59"/>
        <v/>
      </c>
      <c r="H220" s="352" t="str">
        <f t="shared" si="59"/>
        <v/>
      </c>
      <c r="I220" s="351" t="str">
        <f t="shared" si="59"/>
        <v/>
      </c>
      <c r="J220" s="352" t="str">
        <f t="shared" si="59"/>
        <v/>
      </c>
      <c r="K220" s="1">
        <f>21-SUM(E215:J220)</f>
        <v>1</v>
      </c>
      <c r="L220" s="404">
        <v>1</v>
      </c>
      <c r="M220" s="186" t="str">
        <f>Timetable!$E$11</f>
        <v>Holland Sports</v>
      </c>
      <c r="N220" s="174" t="str">
        <f>Timetable!$D$11</f>
        <v>O</v>
      </c>
      <c r="O220" s="174" t="str">
        <f>AH603</f>
        <v>MIA JESSUP</v>
      </c>
    </row>
    <row r="221" spans="1:15" x14ac:dyDescent="0.3">
      <c r="A221" s="20"/>
      <c r="B221" s="407" t="s">
        <v>175</v>
      </c>
      <c r="C221" s="27"/>
      <c r="D221" s="27" t="s">
        <v>175</v>
      </c>
      <c r="E221" s="73"/>
      <c r="F221" s="73"/>
      <c r="G221" s="73"/>
      <c r="H221" s="73"/>
      <c r="I221" s="73"/>
      <c r="J221" s="73"/>
      <c r="K221" s="1"/>
      <c r="L221" s="404"/>
      <c r="M221" s="186"/>
      <c r="N221" s="174"/>
      <c r="O221" s="174"/>
    </row>
    <row r="222" spans="1:15" x14ac:dyDescent="0.3">
      <c r="A222" s="20" t="s">
        <v>32</v>
      </c>
      <c r="B222" s="27" t="str">
        <f>O224</f>
        <v>Ines Maignan</v>
      </c>
      <c r="C222" s="182">
        <v>1.8495370370370369E-3</v>
      </c>
      <c r="D222" s="27" t="s">
        <v>64</v>
      </c>
      <c r="E222" s="351" t="str">
        <f>IF($D222="","",IF(LEFT($D222,1)=E$2,$L222,""))</f>
        <v/>
      </c>
      <c r="F222" s="352" t="str">
        <f t="shared" ref="F222:J227" si="61">IF($D222="","",IF(LEFT($D222,1)=F$2,$L222,""))</f>
        <v/>
      </c>
      <c r="G222" s="351">
        <f t="shared" si="61"/>
        <v>6</v>
      </c>
      <c r="H222" s="352" t="str">
        <f t="shared" si="61"/>
        <v/>
      </c>
      <c r="I222" s="351" t="str">
        <f t="shared" si="61"/>
        <v/>
      </c>
      <c r="J222" s="352" t="str">
        <f t="shared" si="61"/>
        <v/>
      </c>
      <c r="L222" s="404">
        <v>6</v>
      </c>
      <c r="M222" s="186" t="str">
        <f>Timetable!$E$6</f>
        <v>Croydon Harriers</v>
      </c>
      <c r="N222" s="174" t="str">
        <f>Timetable!$D$6</f>
        <v>C</v>
      </c>
      <c r="O222" s="174">
        <f>S604</f>
        <v>0</v>
      </c>
    </row>
    <row r="223" spans="1:15" x14ac:dyDescent="0.3">
      <c r="A223" s="20" t="s">
        <v>33</v>
      </c>
      <c r="B223" s="27" t="str">
        <f>O223</f>
        <v>Freya Moran</v>
      </c>
      <c r="C223" s="182">
        <v>1.9826388888888888E-3</v>
      </c>
      <c r="D223" s="27" t="s">
        <v>57</v>
      </c>
      <c r="E223" s="351" t="str">
        <f t="shared" ref="E223:E227" si="62">IF($D223="","",IF(LEFT($D223,1)=E$2,$L223,""))</f>
        <v/>
      </c>
      <c r="F223" s="352">
        <f t="shared" si="61"/>
        <v>5</v>
      </c>
      <c r="G223" s="351" t="str">
        <f t="shared" si="61"/>
        <v/>
      </c>
      <c r="H223" s="352" t="str">
        <f t="shared" si="61"/>
        <v/>
      </c>
      <c r="I223" s="351" t="str">
        <f t="shared" si="61"/>
        <v/>
      </c>
      <c r="J223" s="352" t="str">
        <f t="shared" si="61"/>
        <v/>
      </c>
      <c r="K223" s="1"/>
      <c r="L223" s="404">
        <v>5</v>
      </c>
      <c r="M223" s="186" t="str">
        <f>Timetable!$E$7</f>
        <v>Kingston &amp; Poly</v>
      </c>
      <c r="N223" s="174" t="str">
        <f>Timetable!$D$7</f>
        <v>K</v>
      </c>
      <c r="O223" s="174" t="str">
        <f>V604</f>
        <v>Freya Moran</v>
      </c>
    </row>
    <row r="224" spans="1:15" x14ac:dyDescent="0.3">
      <c r="A224" s="20" t="s">
        <v>34</v>
      </c>
      <c r="B224" s="27" t="str">
        <f>O226</f>
        <v>Florence Shade</v>
      </c>
      <c r="C224" s="182">
        <v>1.9965277777777781E-3</v>
      </c>
      <c r="D224" s="27" t="s">
        <v>111</v>
      </c>
      <c r="E224" s="351" t="str">
        <f t="shared" si="62"/>
        <v/>
      </c>
      <c r="F224" s="352" t="str">
        <f t="shared" si="61"/>
        <v/>
      </c>
      <c r="G224" s="351" t="str">
        <f t="shared" si="61"/>
        <v/>
      </c>
      <c r="H224" s="352" t="str">
        <f t="shared" si="61"/>
        <v/>
      </c>
      <c r="I224" s="351">
        <f t="shared" si="61"/>
        <v>4</v>
      </c>
      <c r="J224" s="352" t="str">
        <f t="shared" si="61"/>
        <v/>
      </c>
      <c r="K224" s="1"/>
      <c r="L224" s="404">
        <v>4</v>
      </c>
      <c r="M224" s="186" t="str">
        <f>Timetable!$E$8</f>
        <v>South London Harriers</v>
      </c>
      <c r="N224" s="174" t="str">
        <f>Timetable!$D$8</f>
        <v>L</v>
      </c>
      <c r="O224" s="174" t="str">
        <f>Y604</f>
        <v>Ines Maignan</v>
      </c>
    </row>
    <row r="225" spans="1:15" x14ac:dyDescent="0.3">
      <c r="A225" s="20" t="s">
        <v>35</v>
      </c>
      <c r="B225" s="27" t="s">
        <v>175</v>
      </c>
      <c r="C225" s="27"/>
      <c r="D225" s="27" t="s">
        <v>175</v>
      </c>
      <c r="E225" s="351" t="str">
        <f t="shared" si="62"/>
        <v/>
      </c>
      <c r="F225" s="352" t="str">
        <f t="shared" si="61"/>
        <v/>
      </c>
      <c r="G225" s="351" t="str">
        <f t="shared" si="61"/>
        <v/>
      </c>
      <c r="H225" s="352" t="str">
        <f t="shared" si="61"/>
        <v/>
      </c>
      <c r="I225" s="351" t="str">
        <f t="shared" si="61"/>
        <v/>
      </c>
      <c r="J225" s="352" t="str">
        <f t="shared" si="61"/>
        <v/>
      </c>
      <c r="K225" s="1"/>
      <c r="L225" s="404">
        <v>3</v>
      </c>
      <c r="M225" s="186" t="str">
        <f>Timetable!$E$9</f>
        <v>-</v>
      </c>
      <c r="N225" s="174" t="str">
        <f>Timetable!$D$9</f>
        <v>-</v>
      </c>
      <c r="O225" s="174">
        <f>AB604</f>
        <v>0</v>
      </c>
    </row>
    <row r="226" spans="1:15" x14ac:dyDescent="0.3">
      <c r="A226" s="20" t="s">
        <v>36</v>
      </c>
      <c r="B226" s="27" t="s">
        <v>175</v>
      </c>
      <c r="C226" s="27"/>
      <c r="D226" s="27" t="s">
        <v>175</v>
      </c>
      <c r="E226" s="351" t="str">
        <f t="shared" si="62"/>
        <v/>
      </c>
      <c r="F226" s="352" t="str">
        <f t="shared" si="61"/>
        <v/>
      </c>
      <c r="G226" s="351" t="str">
        <f t="shared" si="61"/>
        <v/>
      </c>
      <c r="H226" s="352" t="str">
        <f t="shared" si="61"/>
        <v/>
      </c>
      <c r="I226" s="351" t="str">
        <f t="shared" si="61"/>
        <v/>
      </c>
      <c r="J226" s="352" t="str">
        <f t="shared" si="61"/>
        <v/>
      </c>
      <c r="K226" s="1"/>
      <c r="L226" s="404">
        <v>2</v>
      </c>
      <c r="M226" s="64" t="str">
        <f>Timetable!$E$10</f>
        <v>Reigate Priory</v>
      </c>
      <c r="N226" t="str">
        <f>Timetable!$D$10</f>
        <v>R</v>
      </c>
      <c r="O226" t="str">
        <f>AE604</f>
        <v>Florence Shade</v>
      </c>
    </row>
    <row r="227" spans="1:15" x14ac:dyDescent="0.3">
      <c r="A227" s="20" t="s">
        <v>37</v>
      </c>
      <c r="B227" s="27" t="s">
        <v>175</v>
      </c>
      <c r="C227" s="27"/>
      <c r="D227" s="27" t="s">
        <v>175</v>
      </c>
      <c r="E227" s="351" t="str">
        <f t="shared" si="62"/>
        <v/>
      </c>
      <c r="F227" s="352" t="str">
        <f t="shared" si="61"/>
        <v/>
      </c>
      <c r="G227" s="351" t="str">
        <f t="shared" si="61"/>
        <v/>
      </c>
      <c r="H227" s="352" t="str">
        <f t="shared" si="61"/>
        <v/>
      </c>
      <c r="I227" s="351" t="str">
        <f t="shared" si="61"/>
        <v/>
      </c>
      <c r="J227" s="352" t="str">
        <f t="shared" si="61"/>
        <v/>
      </c>
      <c r="K227" s="1">
        <f>21-SUM(E222:J227)</f>
        <v>6</v>
      </c>
      <c r="L227" s="404">
        <v>1</v>
      </c>
      <c r="M227" s="64" t="str">
        <f>Timetable!$E$11</f>
        <v>Holland Sports</v>
      </c>
      <c r="N227" t="str">
        <f>Timetable!$D$11</f>
        <v>O</v>
      </c>
      <c r="O227">
        <f>AH604</f>
        <v>0</v>
      </c>
    </row>
    <row r="228" spans="1:15" x14ac:dyDescent="0.3">
      <c r="B228" s="408" t="str">
        <f>Timetable!B41</f>
        <v>3.25         800M            U15</v>
      </c>
      <c r="C228" s="27"/>
      <c r="D228" s="27" t="s">
        <v>175</v>
      </c>
      <c r="E228" s="74"/>
      <c r="F228" s="74"/>
      <c r="G228" s="74"/>
      <c r="H228" s="74"/>
      <c r="I228" s="74"/>
      <c r="J228" s="74"/>
      <c r="K228" s="1"/>
      <c r="L228" s="404"/>
      <c r="M228" s="64"/>
      <c r="N228"/>
      <c r="O228"/>
    </row>
    <row r="229" spans="1:15" x14ac:dyDescent="0.3">
      <c r="A229" s="19" t="s">
        <v>26</v>
      </c>
      <c r="B229" s="26" t="str">
        <f>O231</f>
        <v>Maia Morrell</v>
      </c>
      <c r="C229" s="182">
        <v>1.6793981481481484E-3</v>
      </c>
      <c r="D229" s="27" t="s">
        <v>5</v>
      </c>
      <c r="E229" s="351" t="str">
        <f>IF($D229="","",IF(LEFT($D229,1)=E$2,$L229,""))</f>
        <v/>
      </c>
      <c r="F229" s="352" t="str">
        <f t="shared" ref="F229:J234" si="63">IF($D229="","",IF(LEFT($D229,1)=F$2,$L229,""))</f>
        <v/>
      </c>
      <c r="G229" s="351">
        <f t="shared" si="63"/>
        <v>6</v>
      </c>
      <c r="H229" s="352" t="str">
        <f t="shared" si="63"/>
        <v/>
      </c>
      <c r="I229" s="351" t="str">
        <f t="shared" si="63"/>
        <v/>
      </c>
      <c r="J229" s="352" t="str">
        <f t="shared" si="63"/>
        <v/>
      </c>
      <c r="L229" s="404">
        <v>6</v>
      </c>
      <c r="M229" s="64" t="str">
        <f>Timetable!$E$6</f>
        <v>Croydon Harriers</v>
      </c>
      <c r="N229" t="str">
        <f>Timetable!$D$6</f>
        <v>C</v>
      </c>
      <c r="O229">
        <f>T603</f>
        <v>0</v>
      </c>
    </row>
    <row r="230" spans="1:15" x14ac:dyDescent="0.3">
      <c r="A230" s="20" t="s">
        <v>27</v>
      </c>
      <c r="B230" s="27" t="str">
        <f>O230</f>
        <v>Phoebe Smith</v>
      </c>
      <c r="C230" s="182">
        <v>1.8935185185185183E-3</v>
      </c>
      <c r="D230" s="27" t="s">
        <v>6</v>
      </c>
      <c r="E230" s="351" t="str">
        <f t="shared" ref="E230:E234" si="64">IF($D230="","",IF(LEFT($D230,1)=E$2,$L230,""))</f>
        <v/>
      </c>
      <c r="F230" s="352">
        <f t="shared" si="63"/>
        <v>5</v>
      </c>
      <c r="G230" s="351" t="str">
        <f t="shared" si="63"/>
        <v/>
      </c>
      <c r="H230" s="352" t="str">
        <f t="shared" si="63"/>
        <v/>
      </c>
      <c r="I230" s="351" t="str">
        <f t="shared" si="63"/>
        <v/>
      </c>
      <c r="J230" s="352" t="str">
        <f t="shared" si="63"/>
        <v/>
      </c>
      <c r="K230" s="1"/>
      <c r="L230" s="404">
        <v>5</v>
      </c>
      <c r="M230" s="64" t="str">
        <f>Timetable!$E$7</f>
        <v>Kingston &amp; Poly</v>
      </c>
      <c r="N230" t="str">
        <f>Timetable!$D$7</f>
        <v>K</v>
      </c>
      <c r="O230" t="str">
        <f>W603</f>
        <v>Phoebe Smith</v>
      </c>
    </row>
    <row r="231" spans="1:15" x14ac:dyDescent="0.3">
      <c r="A231" s="20" t="s">
        <v>28</v>
      </c>
      <c r="B231" s="27" t="str">
        <f>O240</f>
        <v>Charlotte Pelekani</v>
      </c>
      <c r="C231" s="182">
        <v>1.9270833333333334E-3</v>
      </c>
      <c r="D231" s="27" t="s">
        <v>88</v>
      </c>
      <c r="E231" s="351" t="str">
        <f t="shared" si="64"/>
        <v/>
      </c>
      <c r="F231" s="352" t="str">
        <f t="shared" si="63"/>
        <v/>
      </c>
      <c r="G231" s="351" t="str">
        <f t="shared" si="63"/>
        <v/>
      </c>
      <c r="H231" s="352" t="str">
        <f t="shared" si="63"/>
        <v/>
      </c>
      <c r="I231" s="351">
        <f t="shared" si="63"/>
        <v>4</v>
      </c>
      <c r="J231" s="352" t="str">
        <f t="shared" si="63"/>
        <v/>
      </c>
      <c r="K231" s="1"/>
      <c r="L231" s="404">
        <v>4</v>
      </c>
      <c r="M231" s="64" t="str">
        <f>Timetable!$E$8</f>
        <v>South London Harriers</v>
      </c>
      <c r="N231" t="str">
        <f>Timetable!$D$8</f>
        <v>L</v>
      </c>
      <c r="O231" t="str">
        <f>Z603</f>
        <v>Maia Morrell</v>
      </c>
    </row>
    <row r="232" spans="1:15" x14ac:dyDescent="0.3">
      <c r="A232" s="20" t="s">
        <v>29</v>
      </c>
      <c r="B232" s="27" t="s">
        <v>175</v>
      </c>
      <c r="C232" s="27"/>
      <c r="D232" s="27" t="s">
        <v>175</v>
      </c>
      <c r="E232" s="351" t="str">
        <f t="shared" si="64"/>
        <v/>
      </c>
      <c r="F232" s="352" t="str">
        <f t="shared" si="63"/>
        <v/>
      </c>
      <c r="G232" s="351" t="str">
        <f t="shared" si="63"/>
        <v/>
      </c>
      <c r="H232" s="352" t="str">
        <f t="shared" si="63"/>
        <v/>
      </c>
      <c r="I232" s="351" t="str">
        <f t="shared" si="63"/>
        <v/>
      </c>
      <c r="J232" s="352" t="str">
        <f t="shared" si="63"/>
        <v/>
      </c>
      <c r="K232" s="1"/>
      <c r="L232" s="404">
        <v>3</v>
      </c>
      <c r="M232" s="64" t="str">
        <f>Timetable!$E$9</f>
        <v>-</v>
      </c>
      <c r="N232" t="str">
        <f>Timetable!$D$9</f>
        <v>-</v>
      </c>
      <c r="O232">
        <f>AC603</f>
        <v>0</v>
      </c>
    </row>
    <row r="233" spans="1:15" x14ac:dyDescent="0.3">
      <c r="A233" s="20" t="s">
        <v>30</v>
      </c>
      <c r="B233" s="27" t="s">
        <v>175</v>
      </c>
      <c r="C233" s="27"/>
      <c r="D233" s="27" t="s">
        <v>175</v>
      </c>
      <c r="E233" s="351" t="str">
        <f t="shared" si="64"/>
        <v/>
      </c>
      <c r="F233" s="352" t="str">
        <f t="shared" si="63"/>
        <v/>
      </c>
      <c r="G233" s="351" t="str">
        <f t="shared" si="63"/>
        <v/>
      </c>
      <c r="H233" s="352" t="str">
        <f t="shared" si="63"/>
        <v/>
      </c>
      <c r="I233" s="351" t="str">
        <f t="shared" si="63"/>
        <v/>
      </c>
      <c r="J233" s="352" t="str">
        <f t="shared" si="63"/>
        <v/>
      </c>
      <c r="K233" s="1"/>
      <c r="L233" s="404">
        <v>2</v>
      </c>
      <c r="M233" s="64" t="str">
        <f>Timetable!$E$10</f>
        <v>Reigate Priory</v>
      </c>
      <c r="N233" t="str">
        <f>Timetable!$D$10</f>
        <v>R</v>
      </c>
      <c r="O233">
        <f>AF603</f>
        <v>0</v>
      </c>
    </row>
    <row r="234" spans="1:15" x14ac:dyDescent="0.3">
      <c r="A234" s="20" t="s">
        <v>31</v>
      </c>
      <c r="B234" s="27" t="s">
        <v>175</v>
      </c>
      <c r="C234" s="27"/>
      <c r="D234" s="27" t="s">
        <v>175</v>
      </c>
      <c r="E234" s="351" t="str">
        <f t="shared" si="64"/>
        <v/>
      </c>
      <c r="F234" s="352" t="str">
        <f t="shared" si="63"/>
        <v/>
      </c>
      <c r="G234" s="351" t="str">
        <f t="shared" si="63"/>
        <v/>
      </c>
      <c r="H234" s="352" t="str">
        <f t="shared" si="63"/>
        <v/>
      </c>
      <c r="I234" s="351" t="str">
        <f t="shared" si="63"/>
        <v/>
      </c>
      <c r="J234" s="352" t="str">
        <f t="shared" si="63"/>
        <v/>
      </c>
      <c r="K234" s="1">
        <f>21-SUM(E229:J234)</f>
        <v>6</v>
      </c>
      <c r="L234" s="404">
        <v>1</v>
      </c>
      <c r="M234" s="64" t="str">
        <f>Timetable!$E$11</f>
        <v>Holland Sports</v>
      </c>
      <c r="N234" t="str">
        <f>Timetable!$D$11</f>
        <v>O</v>
      </c>
      <c r="O234">
        <f>AI603</f>
        <v>0</v>
      </c>
    </row>
    <row r="235" spans="1:15" x14ac:dyDescent="0.3">
      <c r="A235" s="20"/>
      <c r="B235" s="407" t="s">
        <v>175</v>
      </c>
      <c r="C235" s="27"/>
      <c r="D235" s="27" t="s">
        <v>175</v>
      </c>
      <c r="E235" s="73"/>
      <c r="F235" s="73"/>
      <c r="G235" s="73"/>
      <c r="H235" s="73"/>
      <c r="I235" s="73"/>
      <c r="J235" s="73"/>
      <c r="K235" s="1"/>
      <c r="L235" s="404"/>
      <c r="M235" s="64"/>
      <c r="N235"/>
      <c r="O235"/>
    </row>
    <row r="236" spans="1:15" x14ac:dyDescent="0.3">
      <c r="A236" s="20" t="s">
        <v>32</v>
      </c>
      <c r="B236" s="27" t="str">
        <f>O238</f>
        <v>Beatrice Quaye</v>
      </c>
      <c r="C236" s="182">
        <v>1.8819444444444445E-3</v>
      </c>
      <c r="D236" s="27" t="s">
        <v>64</v>
      </c>
      <c r="E236" s="351" t="str">
        <f>IF($D236="","",IF(LEFT($D236,1)=E$2,$L236,""))</f>
        <v/>
      </c>
      <c r="F236" s="352" t="str">
        <f t="shared" ref="F236:J241" si="65">IF($D236="","",IF(LEFT($D236,1)=F$2,$L236,""))</f>
        <v/>
      </c>
      <c r="G236" s="351">
        <f t="shared" si="65"/>
        <v>6</v>
      </c>
      <c r="H236" s="352" t="str">
        <f t="shared" si="65"/>
        <v/>
      </c>
      <c r="I236" s="351" t="str">
        <f t="shared" si="65"/>
        <v/>
      </c>
      <c r="J236" s="352" t="str">
        <f t="shared" si="65"/>
        <v/>
      </c>
      <c r="L236" s="404">
        <v>6</v>
      </c>
      <c r="M236" s="64" t="str">
        <f>Timetable!$E$6</f>
        <v>Croydon Harriers</v>
      </c>
      <c r="N236" t="str">
        <f>Timetable!$D$6</f>
        <v>C</v>
      </c>
      <c r="O236">
        <f>T604</f>
        <v>0</v>
      </c>
    </row>
    <row r="237" spans="1:15" x14ac:dyDescent="0.3">
      <c r="A237" s="20" t="s">
        <v>33</v>
      </c>
      <c r="B237" s="27" t="str">
        <f>O237</f>
        <v>Zoe Brown</v>
      </c>
      <c r="C237" s="182">
        <v>2.0925925925925925E-3</v>
      </c>
      <c r="D237" s="27" t="s">
        <v>57</v>
      </c>
      <c r="E237" s="351" t="str">
        <f t="shared" ref="E237:E241" si="66">IF($D237="","",IF(LEFT($D237,1)=E$2,$L237,""))</f>
        <v/>
      </c>
      <c r="F237" s="352">
        <f t="shared" si="65"/>
        <v>5</v>
      </c>
      <c r="G237" s="351" t="str">
        <f t="shared" si="65"/>
        <v/>
      </c>
      <c r="H237" s="352" t="str">
        <f t="shared" si="65"/>
        <v/>
      </c>
      <c r="I237" s="351" t="str">
        <f t="shared" si="65"/>
        <v/>
      </c>
      <c r="J237" s="352" t="str">
        <f t="shared" si="65"/>
        <v/>
      </c>
      <c r="K237" s="1"/>
      <c r="L237" s="404">
        <v>5</v>
      </c>
      <c r="M237" s="64" t="str">
        <f>Timetable!$E$7</f>
        <v>Kingston &amp; Poly</v>
      </c>
      <c r="N237" t="str">
        <f>Timetable!$D$7</f>
        <v>K</v>
      </c>
      <c r="O237" t="str">
        <f>W604</f>
        <v>Zoe Brown</v>
      </c>
    </row>
    <row r="238" spans="1:15" x14ac:dyDescent="0.3">
      <c r="A238" s="20" t="s">
        <v>34</v>
      </c>
      <c r="B238" s="27" t="s">
        <v>175</v>
      </c>
      <c r="C238" s="27"/>
      <c r="D238" s="27" t="s">
        <v>175</v>
      </c>
      <c r="E238" s="351" t="str">
        <f t="shared" si="66"/>
        <v/>
      </c>
      <c r="F238" s="352" t="str">
        <f t="shared" si="65"/>
        <v/>
      </c>
      <c r="G238" s="351" t="str">
        <f t="shared" si="65"/>
        <v/>
      </c>
      <c r="H238" s="352" t="str">
        <f t="shared" si="65"/>
        <v/>
      </c>
      <c r="I238" s="351" t="str">
        <f t="shared" si="65"/>
        <v/>
      </c>
      <c r="J238" s="352" t="str">
        <f t="shared" si="65"/>
        <v/>
      </c>
      <c r="K238" s="1"/>
      <c r="L238" s="404">
        <v>4</v>
      </c>
      <c r="M238" s="64" t="str">
        <f>Timetable!$E$8</f>
        <v>South London Harriers</v>
      </c>
      <c r="N238" t="str">
        <f>Timetable!$D$8</f>
        <v>L</v>
      </c>
      <c r="O238" t="str">
        <f>Z604</f>
        <v>Beatrice Quaye</v>
      </c>
    </row>
    <row r="239" spans="1:15" x14ac:dyDescent="0.3">
      <c r="A239" s="20" t="s">
        <v>35</v>
      </c>
      <c r="B239" s="27" t="s">
        <v>175</v>
      </c>
      <c r="C239" s="27"/>
      <c r="D239" s="27" t="s">
        <v>175</v>
      </c>
      <c r="E239" s="351" t="str">
        <f t="shared" si="66"/>
        <v/>
      </c>
      <c r="F239" s="352" t="str">
        <f t="shared" si="65"/>
        <v/>
      </c>
      <c r="G239" s="351" t="str">
        <f t="shared" si="65"/>
        <v/>
      </c>
      <c r="H239" s="352" t="str">
        <f t="shared" si="65"/>
        <v/>
      </c>
      <c r="I239" s="351" t="str">
        <f t="shared" si="65"/>
        <v/>
      </c>
      <c r="J239" s="352" t="str">
        <f t="shared" si="65"/>
        <v/>
      </c>
      <c r="K239" s="1"/>
      <c r="L239" s="404">
        <v>3</v>
      </c>
      <c r="M239" s="64" t="str">
        <f>Timetable!$E$9</f>
        <v>-</v>
      </c>
      <c r="N239" t="str">
        <f>Timetable!$D$9</f>
        <v>-</v>
      </c>
      <c r="O239">
        <f>AC604</f>
        <v>0</v>
      </c>
    </row>
    <row r="240" spans="1:15" x14ac:dyDescent="0.3">
      <c r="A240" s="20" t="s">
        <v>36</v>
      </c>
      <c r="B240" s="27" t="s">
        <v>175</v>
      </c>
      <c r="C240" s="27"/>
      <c r="D240" s="27" t="s">
        <v>175</v>
      </c>
      <c r="E240" s="351" t="str">
        <f t="shared" si="66"/>
        <v/>
      </c>
      <c r="F240" s="352" t="str">
        <f t="shared" si="65"/>
        <v/>
      </c>
      <c r="G240" s="351" t="str">
        <f t="shared" si="65"/>
        <v/>
      </c>
      <c r="H240" s="352" t="str">
        <f t="shared" si="65"/>
        <v/>
      </c>
      <c r="I240" s="351" t="str">
        <f t="shared" si="65"/>
        <v/>
      </c>
      <c r="J240" s="352" t="str">
        <f t="shared" si="65"/>
        <v/>
      </c>
      <c r="K240" s="1"/>
      <c r="L240" s="404">
        <v>2</v>
      </c>
      <c r="M240" s="64" t="str">
        <f>Timetable!$E$10</f>
        <v>Reigate Priory</v>
      </c>
      <c r="N240" t="str">
        <f>Timetable!$D$10</f>
        <v>R</v>
      </c>
      <c r="O240" t="str">
        <f>AF604</f>
        <v>Charlotte Pelekani</v>
      </c>
    </row>
    <row r="241" spans="1:15" x14ac:dyDescent="0.3">
      <c r="A241" s="20" t="s">
        <v>37</v>
      </c>
      <c r="B241" s="27" t="s">
        <v>175</v>
      </c>
      <c r="C241" s="27"/>
      <c r="D241" s="27" t="s">
        <v>175</v>
      </c>
      <c r="E241" s="351" t="str">
        <f t="shared" si="66"/>
        <v/>
      </c>
      <c r="F241" s="352" t="str">
        <f t="shared" si="65"/>
        <v/>
      </c>
      <c r="G241" s="351" t="str">
        <f t="shared" si="65"/>
        <v/>
      </c>
      <c r="H241" s="352" t="str">
        <f t="shared" si="65"/>
        <v/>
      </c>
      <c r="I241" s="351" t="str">
        <f t="shared" si="65"/>
        <v/>
      </c>
      <c r="J241" s="352" t="str">
        <f t="shared" si="65"/>
        <v/>
      </c>
      <c r="K241" s="1">
        <f>21-SUM(E236:J241)</f>
        <v>10</v>
      </c>
      <c r="L241" s="404">
        <v>1</v>
      </c>
      <c r="M241" s="64" t="str">
        <f>Timetable!$E$11</f>
        <v>Holland Sports</v>
      </c>
      <c r="N241" t="str">
        <f>Timetable!$D$11</f>
        <v>O</v>
      </c>
      <c r="O241">
        <f>AI604</f>
        <v>0</v>
      </c>
    </row>
    <row r="242" spans="1:15" x14ac:dyDescent="0.3">
      <c r="B242" s="408" t="str">
        <f>Timetable!B42</f>
        <v>3.40         800M            U17</v>
      </c>
      <c r="C242" s="27"/>
      <c r="D242" s="27" t="s">
        <v>175</v>
      </c>
      <c r="E242" s="74"/>
      <c r="F242" s="74"/>
      <c r="G242" s="74"/>
      <c r="H242" s="74"/>
      <c r="I242" s="74"/>
      <c r="J242" s="74"/>
      <c r="K242" s="1"/>
      <c r="L242" s="404"/>
      <c r="M242" s="64"/>
      <c r="N242"/>
      <c r="O242"/>
    </row>
    <row r="243" spans="1:15" x14ac:dyDescent="0.3">
      <c r="A243" s="19" t="s">
        <v>26</v>
      </c>
      <c r="B243" s="26" t="str">
        <f>O245</f>
        <v>Emily King</v>
      </c>
      <c r="C243" s="182">
        <v>1.7986111111111111E-3</v>
      </c>
      <c r="D243" s="27" t="s">
        <v>5</v>
      </c>
      <c r="E243" s="351" t="str">
        <f>IF($D243="","",IF(LEFT($D243,1)=E$2,$L243,""))</f>
        <v/>
      </c>
      <c r="F243" s="352" t="str">
        <f t="shared" ref="F243:J248" si="67">IF($D243="","",IF(LEFT($D243,1)=F$2,$L243,""))</f>
        <v/>
      </c>
      <c r="G243" s="351">
        <f t="shared" si="67"/>
        <v>6</v>
      </c>
      <c r="H243" s="352" t="str">
        <f t="shared" si="67"/>
        <v/>
      </c>
      <c r="I243" s="351" t="str">
        <f t="shared" si="67"/>
        <v/>
      </c>
      <c r="J243" s="352" t="str">
        <f t="shared" si="67"/>
        <v/>
      </c>
      <c r="L243" s="404">
        <v>6</v>
      </c>
      <c r="M243" s="64" t="str">
        <f>Timetable!$E$6</f>
        <v>Croydon Harriers</v>
      </c>
      <c r="N243" t="str">
        <f>Timetable!$D$6</f>
        <v>C</v>
      </c>
      <c r="O243">
        <f>U603</f>
        <v>0</v>
      </c>
    </row>
    <row r="244" spans="1:15" x14ac:dyDescent="0.3">
      <c r="A244" s="20" t="s">
        <v>27</v>
      </c>
      <c r="B244" s="27" t="s">
        <v>175</v>
      </c>
      <c r="C244" s="27"/>
      <c r="D244" s="27" t="s">
        <v>175</v>
      </c>
      <c r="E244" s="351" t="str">
        <f t="shared" ref="E244:E248" si="68">IF($D244="","",IF(LEFT($D244,1)=E$2,$L244,""))</f>
        <v/>
      </c>
      <c r="F244" s="352" t="str">
        <f t="shared" si="67"/>
        <v/>
      </c>
      <c r="G244" s="351" t="str">
        <f t="shared" si="67"/>
        <v/>
      </c>
      <c r="H244" s="352" t="str">
        <f t="shared" si="67"/>
        <v/>
      </c>
      <c r="I244" s="351" t="str">
        <f t="shared" si="67"/>
        <v/>
      </c>
      <c r="J244" s="352" t="str">
        <f t="shared" si="67"/>
        <v/>
      </c>
      <c r="K244" s="1"/>
      <c r="L244" s="404">
        <v>5</v>
      </c>
      <c r="M244" s="64" t="str">
        <f>Timetable!$E$7</f>
        <v>Kingston &amp; Poly</v>
      </c>
      <c r="N244" t="str">
        <f>Timetable!$D$7</f>
        <v>K</v>
      </c>
      <c r="O244">
        <f>X603</f>
        <v>0</v>
      </c>
    </row>
    <row r="245" spans="1:15" x14ac:dyDescent="0.3">
      <c r="A245" s="20" t="s">
        <v>28</v>
      </c>
      <c r="B245" s="27" t="s">
        <v>175</v>
      </c>
      <c r="C245" s="27"/>
      <c r="D245" s="27" t="s">
        <v>175</v>
      </c>
      <c r="E245" s="351" t="str">
        <f t="shared" si="68"/>
        <v/>
      </c>
      <c r="F245" s="352" t="str">
        <f t="shared" si="67"/>
        <v/>
      </c>
      <c r="G245" s="351" t="str">
        <f t="shared" si="67"/>
        <v/>
      </c>
      <c r="H245" s="352" t="str">
        <f t="shared" si="67"/>
        <v/>
      </c>
      <c r="I245" s="351" t="str">
        <f t="shared" si="67"/>
        <v/>
      </c>
      <c r="J245" s="352" t="str">
        <f t="shared" si="67"/>
        <v/>
      </c>
      <c r="K245" s="1"/>
      <c r="L245" s="404">
        <v>4</v>
      </c>
      <c r="M245" s="64" t="str">
        <f>Timetable!$E$8</f>
        <v>South London Harriers</v>
      </c>
      <c r="N245" t="str">
        <f>Timetable!$D$8</f>
        <v>L</v>
      </c>
      <c r="O245" t="str">
        <f>AA603</f>
        <v>Emily King</v>
      </c>
    </row>
    <row r="246" spans="1:15" x14ac:dyDescent="0.3">
      <c r="A246" s="20" t="s">
        <v>29</v>
      </c>
      <c r="B246" s="27" t="s">
        <v>175</v>
      </c>
      <c r="C246" s="27"/>
      <c r="D246" s="27" t="s">
        <v>175</v>
      </c>
      <c r="E246" s="351" t="str">
        <f t="shared" si="68"/>
        <v/>
      </c>
      <c r="F246" s="352" t="str">
        <f t="shared" si="67"/>
        <v/>
      </c>
      <c r="G246" s="351" t="str">
        <f t="shared" si="67"/>
        <v/>
      </c>
      <c r="H246" s="352" t="str">
        <f t="shared" si="67"/>
        <v/>
      </c>
      <c r="I246" s="351" t="str">
        <f t="shared" si="67"/>
        <v/>
      </c>
      <c r="J246" s="352" t="str">
        <f t="shared" si="67"/>
        <v/>
      </c>
      <c r="K246" s="1"/>
      <c r="L246" s="404">
        <v>3</v>
      </c>
      <c r="M246" s="64" t="str">
        <f>Timetable!$E$9</f>
        <v>-</v>
      </c>
      <c r="N246" t="str">
        <f>Timetable!$D$9</f>
        <v>-</v>
      </c>
      <c r="O246">
        <f>AD603</f>
        <v>0</v>
      </c>
    </row>
    <row r="247" spans="1:15" x14ac:dyDescent="0.3">
      <c r="A247" s="20" t="s">
        <v>30</v>
      </c>
      <c r="B247" s="27" t="s">
        <v>175</v>
      </c>
      <c r="C247" s="27"/>
      <c r="D247" s="27" t="s">
        <v>175</v>
      </c>
      <c r="E247" s="351" t="str">
        <f t="shared" si="68"/>
        <v/>
      </c>
      <c r="F247" s="352" t="str">
        <f t="shared" si="67"/>
        <v/>
      </c>
      <c r="G247" s="351" t="str">
        <f t="shared" si="67"/>
        <v/>
      </c>
      <c r="H247" s="352" t="str">
        <f t="shared" si="67"/>
        <v/>
      </c>
      <c r="I247" s="351" t="str">
        <f t="shared" si="67"/>
        <v/>
      </c>
      <c r="J247" s="352" t="str">
        <f t="shared" si="67"/>
        <v/>
      </c>
      <c r="K247" s="1"/>
      <c r="L247" s="404">
        <v>2</v>
      </c>
      <c r="M247" s="64" t="str">
        <f>Timetable!$E$10</f>
        <v>Reigate Priory</v>
      </c>
      <c r="N247" t="str">
        <f>Timetable!$D$10</f>
        <v>R</v>
      </c>
      <c r="O247">
        <f>AG603</f>
        <v>0</v>
      </c>
    </row>
    <row r="248" spans="1:15" x14ac:dyDescent="0.3">
      <c r="A248" s="20" t="s">
        <v>31</v>
      </c>
      <c r="B248" s="27" t="s">
        <v>175</v>
      </c>
      <c r="C248" s="27"/>
      <c r="D248" s="27" t="s">
        <v>175</v>
      </c>
      <c r="E248" s="351" t="str">
        <f t="shared" si="68"/>
        <v/>
      </c>
      <c r="F248" s="352" t="str">
        <f t="shared" si="67"/>
        <v/>
      </c>
      <c r="G248" s="351" t="str">
        <f t="shared" si="67"/>
        <v/>
      </c>
      <c r="H248" s="352" t="str">
        <f t="shared" si="67"/>
        <v/>
      </c>
      <c r="I248" s="351" t="str">
        <f t="shared" si="67"/>
        <v/>
      </c>
      <c r="J248" s="352" t="str">
        <f t="shared" si="67"/>
        <v/>
      </c>
      <c r="K248" s="1">
        <f>21-SUM(E243:J248)</f>
        <v>15</v>
      </c>
      <c r="L248" s="404">
        <v>1</v>
      </c>
      <c r="M248" s="64" t="str">
        <f>Timetable!$E$11</f>
        <v>Holland Sports</v>
      </c>
      <c r="N248" t="str">
        <f>Timetable!$D$11</f>
        <v>O</v>
      </c>
      <c r="O248">
        <f>AJ603</f>
        <v>0</v>
      </c>
    </row>
    <row r="249" spans="1:15" x14ac:dyDescent="0.3">
      <c r="A249" s="20"/>
      <c r="B249" s="407" t="s">
        <v>175</v>
      </c>
      <c r="C249" s="27"/>
      <c r="D249" s="27" t="s">
        <v>175</v>
      </c>
      <c r="E249" s="73"/>
      <c r="F249" s="73"/>
      <c r="G249" s="73"/>
      <c r="H249" s="73"/>
      <c r="I249" s="73"/>
      <c r="J249" s="73"/>
      <c r="K249" s="1"/>
      <c r="L249" s="404"/>
      <c r="M249" s="64"/>
      <c r="N249"/>
      <c r="O249"/>
    </row>
    <row r="250" spans="1:15" x14ac:dyDescent="0.3">
      <c r="A250" s="20" t="s">
        <v>32</v>
      </c>
      <c r="B250" s="27" t="str">
        <f>O252</f>
        <v>Laila Morrell</v>
      </c>
      <c r="C250" s="182">
        <v>1.8078703703703705E-3</v>
      </c>
      <c r="D250" s="27" t="s">
        <v>64</v>
      </c>
      <c r="E250" s="351" t="str">
        <f>IF($D250="","",IF(LEFT($D250,1)=E$2,$L250,""))</f>
        <v/>
      </c>
      <c r="F250" s="352" t="str">
        <f t="shared" ref="F250:J255" si="69">IF($D250="","",IF(LEFT($D250,1)=F$2,$L250,""))</f>
        <v/>
      </c>
      <c r="G250" s="351">
        <f t="shared" si="69"/>
        <v>6</v>
      </c>
      <c r="H250" s="352" t="str">
        <f t="shared" si="69"/>
        <v/>
      </c>
      <c r="I250" s="351" t="str">
        <f t="shared" si="69"/>
        <v/>
      </c>
      <c r="J250" s="352" t="str">
        <f t="shared" si="69"/>
        <v/>
      </c>
      <c r="L250" s="404">
        <v>6</v>
      </c>
      <c r="M250" s="64" t="str">
        <f>Timetable!$E$6</f>
        <v>Croydon Harriers</v>
      </c>
      <c r="N250" t="str">
        <f>Timetable!$D$6</f>
        <v>C</v>
      </c>
      <c r="O250">
        <f>U604</f>
        <v>0</v>
      </c>
    </row>
    <row r="251" spans="1:15" x14ac:dyDescent="0.3">
      <c r="A251" s="20" t="s">
        <v>33</v>
      </c>
      <c r="B251" s="27" t="s">
        <v>175</v>
      </c>
      <c r="C251" s="27"/>
      <c r="D251" s="27" t="s">
        <v>175</v>
      </c>
      <c r="E251" s="351" t="str">
        <f t="shared" ref="E251:E255" si="70">IF($D251="","",IF(LEFT($D251,1)=E$2,$L251,""))</f>
        <v/>
      </c>
      <c r="F251" s="352" t="str">
        <f t="shared" si="69"/>
        <v/>
      </c>
      <c r="G251" s="351" t="str">
        <f t="shared" si="69"/>
        <v/>
      </c>
      <c r="H251" s="352" t="str">
        <f t="shared" si="69"/>
        <v/>
      </c>
      <c r="I251" s="351" t="str">
        <f t="shared" si="69"/>
        <v/>
      </c>
      <c r="J251" s="352" t="str">
        <f t="shared" si="69"/>
        <v/>
      </c>
      <c r="K251" s="1"/>
      <c r="L251" s="404">
        <v>5</v>
      </c>
      <c r="M251" s="64" t="str">
        <f>Timetable!$E$7</f>
        <v>Kingston &amp; Poly</v>
      </c>
      <c r="N251" t="str">
        <f>Timetable!$D$7</f>
        <v>K</v>
      </c>
      <c r="O251">
        <f>X604</f>
        <v>0</v>
      </c>
    </row>
    <row r="252" spans="1:15" x14ac:dyDescent="0.3">
      <c r="A252" s="20" t="s">
        <v>34</v>
      </c>
      <c r="B252" s="27" t="s">
        <v>175</v>
      </c>
      <c r="C252" s="27"/>
      <c r="D252" s="27" t="s">
        <v>175</v>
      </c>
      <c r="E252" s="351" t="str">
        <f t="shared" si="70"/>
        <v/>
      </c>
      <c r="F252" s="352" t="str">
        <f t="shared" si="69"/>
        <v/>
      </c>
      <c r="G252" s="351" t="str">
        <f t="shared" si="69"/>
        <v/>
      </c>
      <c r="H252" s="352" t="str">
        <f t="shared" si="69"/>
        <v/>
      </c>
      <c r="I252" s="351" t="str">
        <f t="shared" si="69"/>
        <v/>
      </c>
      <c r="J252" s="352" t="str">
        <f t="shared" si="69"/>
        <v/>
      </c>
      <c r="K252" s="1"/>
      <c r="L252" s="404">
        <v>4</v>
      </c>
      <c r="M252" s="64" t="str">
        <f>Timetable!$E$8</f>
        <v>South London Harriers</v>
      </c>
      <c r="N252" t="str">
        <f>Timetable!$D$8</f>
        <v>L</v>
      </c>
      <c r="O252" t="str">
        <f>AA604</f>
        <v>Laila Morrell</v>
      </c>
    </row>
    <row r="253" spans="1:15" x14ac:dyDescent="0.3">
      <c r="A253" s="20" t="s">
        <v>35</v>
      </c>
      <c r="B253" s="27" t="s">
        <v>175</v>
      </c>
      <c r="C253" s="27"/>
      <c r="D253" s="27" t="s">
        <v>175</v>
      </c>
      <c r="E253" s="351" t="str">
        <f t="shared" si="70"/>
        <v/>
      </c>
      <c r="F253" s="352" t="str">
        <f t="shared" si="69"/>
        <v/>
      </c>
      <c r="G253" s="351" t="str">
        <f t="shared" si="69"/>
        <v/>
      </c>
      <c r="H253" s="352" t="str">
        <f t="shared" si="69"/>
        <v/>
      </c>
      <c r="I253" s="351" t="str">
        <f t="shared" si="69"/>
        <v/>
      </c>
      <c r="J253" s="352" t="str">
        <f t="shared" si="69"/>
        <v/>
      </c>
      <c r="K253" s="1"/>
      <c r="L253" s="404">
        <v>3</v>
      </c>
      <c r="M253" s="64" t="str">
        <f>Timetable!$E$9</f>
        <v>-</v>
      </c>
      <c r="N253" t="str">
        <f>Timetable!$D$9</f>
        <v>-</v>
      </c>
      <c r="O253">
        <f>AD604</f>
        <v>0</v>
      </c>
    </row>
    <row r="254" spans="1:15" x14ac:dyDescent="0.3">
      <c r="A254" s="20" t="s">
        <v>36</v>
      </c>
      <c r="B254" s="27" t="s">
        <v>175</v>
      </c>
      <c r="C254" s="27"/>
      <c r="D254" s="27" t="s">
        <v>175</v>
      </c>
      <c r="E254" s="351" t="str">
        <f t="shared" si="70"/>
        <v/>
      </c>
      <c r="F254" s="352" t="str">
        <f t="shared" si="69"/>
        <v/>
      </c>
      <c r="G254" s="351" t="str">
        <f t="shared" si="69"/>
        <v/>
      </c>
      <c r="H254" s="352" t="str">
        <f t="shared" si="69"/>
        <v/>
      </c>
      <c r="I254" s="351" t="str">
        <f t="shared" si="69"/>
        <v/>
      </c>
      <c r="J254" s="352" t="str">
        <f t="shared" si="69"/>
        <v/>
      </c>
      <c r="K254" s="1"/>
      <c r="L254" s="404">
        <v>2</v>
      </c>
      <c r="M254" s="64" t="str">
        <f>Timetable!$E$10</f>
        <v>Reigate Priory</v>
      </c>
      <c r="N254" t="str">
        <f>Timetable!$D$10</f>
        <v>R</v>
      </c>
      <c r="O254">
        <f>AG604</f>
        <v>0</v>
      </c>
    </row>
    <row r="255" spans="1:15" x14ac:dyDescent="0.3">
      <c r="A255" s="20" t="s">
        <v>37</v>
      </c>
      <c r="B255" s="27" t="s">
        <v>175</v>
      </c>
      <c r="C255" s="27"/>
      <c r="D255" s="27" t="s">
        <v>175</v>
      </c>
      <c r="E255" s="351" t="str">
        <f t="shared" si="70"/>
        <v/>
      </c>
      <c r="F255" s="352" t="str">
        <f t="shared" si="69"/>
        <v/>
      </c>
      <c r="G255" s="351" t="str">
        <f t="shared" si="69"/>
        <v/>
      </c>
      <c r="H255" s="352" t="str">
        <f t="shared" si="69"/>
        <v/>
      </c>
      <c r="I255" s="351" t="str">
        <f t="shared" si="69"/>
        <v/>
      </c>
      <c r="J255" s="352" t="str">
        <f t="shared" si="69"/>
        <v/>
      </c>
      <c r="K255" s="1">
        <f>21-SUM(E250:J255)</f>
        <v>15</v>
      </c>
      <c r="L255" s="404">
        <v>1</v>
      </c>
      <c r="M255" s="64" t="str">
        <f>Timetable!$E$11</f>
        <v>Holland Sports</v>
      </c>
      <c r="N255" t="str">
        <f>Timetable!$D$11</f>
        <v>O</v>
      </c>
      <c r="O255">
        <f>AJ604</f>
        <v>0</v>
      </c>
    </row>
    <row r="256" spans="1:15" x14ac:dyDescent="0.3">
      <c r="B256" s="408" t="str">
        <f>Timetable!B44</f>
        <v>4.10     4 X 100M       U13</v>
      </c>
      <c r="C256" s="27"/>
      <c r="D256" s="27" t="s">
        <v>175</v>
      </c>
      <c r="E256" s="74"/>
      <c r="F256" s="74"/>
      <c r="G256" s="74"/>
      <c r="H256" s="74"/>
      <c r="I256" s="74"/>
      <c r="J256" s="74"/>
      <c r="K256" s="1"/>
      <c r="L256" s="404"/>
      <c r="M256" s="64"/>
      <c r="N256"/>
      <c r="O256"/>
    </row>
    <row r="257" spans="1:15" x14ac:dyDescent="0.3">
      <c r="A257" s="19" t="s">
        <v>26</v>
      </c>
      <c r="B257" s="26" t="s">
        <v>175</v>
      </c>
      <c r="C257" s="27">
        <v>58.8</v>
      </c>
      <c r="D257" s="27" t="s">
        <v>5</v>
      </c>
      <c r="E257" s="351" t="str">
        <f>IF($D257="","",IF(LEFT($D257,1)=E$2,$L257,""))</f>
        <v/>
      </c>
      <c r="F257" s="352" t="str">
        <f t="shared" ref="F257:J262" si="71">IF($D257="","",IF(LEFT($D257,1)=F$2,$L257,""))</f>
        <v/>
      </c>
      <c r="G257" s="351">
        <f t="shared" si="71"/>
        <v>6</v>
      </c>
      <c r="H257" s="352" t="str">
        <f t="shared" si="71"/>
        <v/>
      </c>
      <c r="I257" s="351" t="str">
        <f t="shared" si="71"/>
        <v/>
      </c>
      <c r="J257" s="352" t="str">
        <f t="shared" si="71"/>
        <v/>
      </c>
      <c r="L257" s="404">
        <v>6</v>
      </c>
      <c r="M257" s="64" t="str">
        <f>Timetable!$E$6</f>
        <v>Croydon Harriers</v>
      </c>
      <c r="N257" t="str">
        <f>Timetable!$D$6</f>
        <v>C</v>
      </c>
      <c r="O257" t="str">
        <f>S609</f>
        <v>Saray, Cassie, Gabbie, Shivelle</v>
      </c>
    </row>
    <row r="258" spans="1:15" x14ac:dyDescent="0.3">
      <c r="A258" s="20" t="s">
        <v>27</v>
      </c>
      <c r="B258" s="27" t="s">
        <v>175</v>
      </c>
      <c r="C258" s="27">
        <v>60.3</v>
      </c>
      <c r="D258" s="27" t="s">
        <v>6</v>
      </c>
      <c r="E258" s="351" t="str">
        <f t="shared" ref="E258:E262" si="72">IF($D258="","",IF(LEFT($D258,1)=E$2,$L258,""))</f>
        <v/>
      </c>
      <c r="F258" s="352">
        <f t="shared" si="71"/>
        <v>5</v>
      </c>
      <c r="G258" s="351" t="str">
        <f t="shared" si="71"/>
        <v/>
      </c>
      <c r="H258" s="352" t="str">
        <f t="shared" si="71"/>
        <v/>
      </c>
      <c r="I258" s="351" t="str">
        <f t="shared" si="71"/>
        <v/>
      </c>
      <c r="J258" s="352" t="str">
        <f t="shared" si="71"/>
        <v/>
      </c>
      <c r="K258" s="1"/>
      <c r="L258" s="404">
        <v>5</v>
      </c>
      <c r="M258" s="64" t="str">
        <f>Timetable!$E$7</f>
        <v>Kingston &amp; Poly</v>
      </c>
      <c r="N258" t="str">
        <f>Timetable!$D$7</f>
        <v>K</v>
      </c>
      <c r="O258" t="str">
        <f>V609</f>
        <v>Bea Simpson, Kiara Duffy, Tia Garrard, Iris Osikoya</v>
      </c>
    </row>
    <row r="259" spans="1:15" x14ac:dyDescent="0.3">
      <c r="A259" s="20" t="s">
        <v>28</v>
      </c>
      <c r="B259" s="27" t="s">
        <v>175</v>
      </c>
      <c r="C259" s="27">
        <v>63.1</v>
      </c>
      <c r="D259" s="27" t="s">
        <v>88</v>
      </c>
      <c r="E259" s="351" t="str">
        <f t="shared" si="72"/>
        <v/>
      </c>
      <c r="F259" s="352" t="str">
        <f t="shared" si="71"/>
        <v/>
      </c>
      <c r="G259" s="351" t="str">
        <f t="shared" si="71"/>
        <v/>
      </c>
      <c r="H259" s="352" t="str">
        <f t="shared" si="71"/>
        <v/>
      </c>
      <c r="I259" s="351">
        <f t="shared" si="71"/>
        <v>4</v>
      </c>
      <c r="J259" s="352" t="str">
        <f t="shared" si="71"/>
        <v/>
      </c>
      <c r="K259" s="1"/>
      <c r="L259" s="404">
        <v>4</v>
      </c>
      <c r="M259" s="64" t="str">
        <f>Timetable!$E$8</f>
        <v>South London Harriers</v>
      </c>
      <c r="N259" t="str">
        <f>Timetable!$D$8</f>
        <v>L</v>
      </c>
      <c r="O259" t="str">
        <f>Y609</f>
        <v>D.Booth L.Webster E.Magill E.</v>
      </c>
    </row>
    <row r="260" spans="1:15" x14ac:dyDescent="0.3">
      <c r="A260" s="20" t="s">
        <v>29</v>
      </c>
      <c r="B260" s="27" t="s">
        <v>175</v>
      </c>
      <c r="C260" s="27"/>
      <c r="D260" s="27"/>
      <c r="E260" s="351" t="str">
        <f t="shared" si="72"/>
        <v/>
      </c>
      <c r="F260" s="352" t="str">
        <f t="shared" si="71"/>
        <v/>
      </c>
      <c r="G260" s="351" t="str">
        <f t="shared" si="71"/>
        <v/>
      </c>
      <c r="H260" s="352" t="str">
        <f t="shared" si="71"/>
        <v/>
      </c>
      <c r="I260" s="351" t="str">
        <f t="shared" si="71"/>
        <v/>
      </c>
      <c r="J260" s="352" t="str">
        <f t="shared" si="71"/>
        <v/>
      </c>
      <c r="K260" s="1"/>
      <c r="L260" s="404">
        <v>3</v>
      </c>
      <c r="M260" s="64" t="str">
        <f>Timetable!$E$9</f>
        <v>-</v>
      </c>
      <c r="N260" t="str">
        <f>Timetable!$D$9</f>
        <v>-</v>
      </c>
      <c r="O260" s="174">
        <f>AB609</f>
        <v>0</v>
      </c>
    </row>
    <row r="261" spans="1:15" x14ac:dyDescent="0.3">
      <c r="A261" s="20" t="s">
        <v>30</v>
      </c>
      <c r="B261" s="27" t="s">
        <v>175</v>
      </c>
      <c r="C261" s="27"/>
      <c r="D261" s="27" t="s">
        <v>175</v>
      </c>
      <c r="E261" s="351" t="str">
        <f t="shared" si="72"/>
        <v/>
      </c>
      <c r="F261" s="352" t="str">
        <f t="shared" si="71"/>
        <v/>
      </c>
      <c r="G261" s="351" t="str">
        <f t="shared" si="71"/>
        <v/>
      </c>
      <c r="H261" s="352" t="str">
        <f t="shared" si="71"/>
        <v/>
      </c>
      <c r="I261" s="351" t="str">
        <f t="shared" si="71"/>
        <v/>
      </c>
      <c r="J261" s="352" t="str">
        <f t="shared" si="71"/>
        <v/>
      </c>
      <c r="K261" s="1"/>
      <c r="L261" s="404">
        <v>2</v>
      </c>
      <c r="M261" s="64" t="str">
        <f>Timetable!$E$10</f>
        <v>Reigate Priory</v>
      </c>
      <c r="N261" t="str">
        <f>Timetable!$D$10</f>
        <v>R</v>
      </c>
      <c r="O261" s="174" t="str">
        <f>AE609</f>
        <v>Florence Shade/Lisette Matthews/Freja Kargbo/Sophia Potter</v>
      </c>
    </row>
    <row r="262" spans="1:15" x14ac:dyDescent="0.3">
      <c r="A262" s="20" t="s">
        <v>31</v>
      </c>
      <c r="B262" s="27" t="s">
        <v>175</v>
      </c>
      <c r="C262" s="27"/>
      <c r="D262" s="27" t="s">
        <v>175</v>
      </c>
      <c r="E262" s="351" t="str">
        <f t="shared" si="72"/>
        <v/>
      </c>
      <c r="F262" s="352" t="str">
        <f t="shared" si="71"/>
        <v/>
      </c>
      <c r="G262" s="351" t="str">
        <f t="shared" si="71"/>
        <v/>
      </c>
      <c r="H262" s="352" t="str">
        <f t="shared" si="71"/>
        <v/>
      </c>
      <c r="I262" s="351" t="str">
        <f t="shared" si="71"/>
        <v/>
      </c>
      <c r="J262" s="352" t="str">
        <f t="shared" si="71"/>
        <v/>
      </c>
      <c r="K262" s="1">
        <f>21-SUM(E257:J262)</f>
        <v>6</v>
      </c>
      <c r="L262" s="404">
        <v>1</v>
      </c>
      <c r="M262" s="64" t="str">
        <f>Timetable!$E$11</f>
        <v>Holland Sports</v>
      </c>
      <c r="N262" t="str">
        <f>Timetable!$D$11</f>
        <v>O</v>
      </c>
      <c r="O262" s="174" t="str">
        <f>AH609</f>
        <v>LUCIA FORLIZZI, FREYA DORAN, MIA JESSUP, AYESHA COLLINSON</v>
      </c>
    </row>
    <row r="263" spans="1:15" x14ac:dyDescent="0.3">
      <c r="A263" s="20"/>
      <c r="B263" s="409" t="s">
        <v>175</v>
      </c>
      <c r="C263" s="27"/>
      <c r="D263" s="27" t="s">
        <v>175</v>
      </c>
      <c r="E263" s="73"/>
      <c r="F263" s="73"/>
      <c r="G263" s="73"/>
      <c r="H263" s="73"/>
      <c r="I263" s="73"/>
      <c r="J263" s="73"/>
      <c r="K263" s="1"/>
      <c r="L263" s="404"/>
      <c r="M263" s="64"/>
      <c r="N263"/>
      <c r="O263"/>
    </row>
    <row r="264" spans="1:15" x14ac:dyDescent="0.3">
      <c r="A264" s="20" t="s">
        <v>32</v>
      </c>
      <c r="B264" s="27" t="s">
        <v>175</v>
      </c>
      <c r="C264" s="27">
        <v>65.7</v>
      </c>
      <c r="D264" s="27" t="s">
        <v>64</v>
      </c>
      <c r="E264" s="351" t="str">
        <f>IF($D264="","",IF(LEFT($D264,1)=E$2,$L264,""))</f>
        <v/>
      </c>
      <c r="F264" s="352" t="str">
        <f t="shared" ref="F264:J269" si="73">IF($D264="","",IF(LEFT($D264,1)=F$2,$L264,""))</f>
        <v/>
      </c>
      <c r="G264" s="351">
        <f t="shared" si="73"/>
        <v>6</v>
      </c>
      <c r="H264" s="352" t="str">
        <f t="shared" si="73"/>
        <v/>
      </c>
      <c r="I264" s="351" t="str">
        <f t="shared" si="73"/>
        <v/>
      </c>
      <c r="J264" s="352" t="str">
        <f t="shared" si="73"/>
        <v/>
      </c>
      <c r="L264" s="404">
        <v>6</v>
      </c>
      <c r="M264" s="64" t="str">
        <f>Timetable!$E$6</f>
        <v>Croydon Harriers</v>
      </c>
      <c r="N264" t="str">
        <f>Timetable!$D$6</f>
        <v>C</v>
      </c>
      <c r="O264" s="174">
        <f>S610</f>
        <v>0</v>
      </c>
    </row>
    <row r="265" spans="1:15" x14ac:dyDescent="0.3">
      <c r="A265" s="20" t="s">
        <v>33</v>
      </c>
      <c r="B265" s="27" t="s">
        <v>175</v>
      </c>
      <c r="C265" s="27"/>
      <c r="D265" s="27" t="s">
        <v>175</v>
      </c>
      <c r="E265" s="351" t="str">
        <f t="shared" ref="E265:E269" si="74">IF($D265="","",IF(LEFT($D265,1)=E$2,$L265,""))</f>
        <v/>
      </c>
      <c r="F265" s="352" t="str">
        <f t="shared" si="73"/>
        <v/>
      </c>
      <c r="G265" s="351" t="str">
        <f t="shared" si="73"/>
        <v/>
      </c>
      <c r="H265" s="352" t="str">
        <f t="shared" si="73"/>
        <v/>
      </c>
      <c r="I265" s="351" t="str">
        <f t="shared" si="73"/>
        <v/>
      </c>
      <c r="J265" s="352" t="str">
        <f t="shared" si="73"/>
        <v/>
      </c>
      <c r="K265" s="1"/>
      <c r="L265" s="404">
        <v>5</v>
      </c>
      <c r="M265" s="64" t="str">
        <f>Timetable!$E$7</f>
        <v>Kingston &amp; Poly</v>
      </c>
      <c r="N265" t="str">
        <f>Timetable!$D$7</f>
        <v>K</v>
      </c>
      <c r="O265" s="174">
        <f>V610</f>
        <v>0</v>
      </c>
    </row>
    <row r="266" spans="1:15" x14ac:dyDescent="0.3">
      <c r="A266" s="20" t="s">
        <v>34</v>
      </c>
      <c r="B266" s="27" t="s">
        <v>175</v>
      </c>
      <c r="C266" s="27"/>
      <c r="D266" s="27" t="s">
        <v>175</v>
      </c>
      <c r="E266" s="351" t="str">
        <f t="shared" si="74"/>
        <v/>
      </c>
      <c r="F266" s="352" t="str">
        <f t="shared" si="73"/>
        <v/>
      </c>
      <c r="G266" s="351" t="str">
        <f t="shared" si="73"/>
        <v/>
      </c>
      <c r="H266" s="352" t="str">
        <f t="shared" si="73"/>
        <v/>
      </c>
      <c r="I266" s="351" t="str">
        <f t="shared" si="73"/>
        <v/>
      </c>
      <c r="J266" s="352" t="str">
        <f t="shared" si="73"/>
        <v/>
      </c>
      <c r="K266" s="1"/>
      <c r="L266" s="404">
        <v>4</v>
      </c>
      <c r="M266" s="64" t="str">
        <f>Timetable!$E$8</f>
        <v>South London Harriers</v>
      </c>
      <c r="N266" t="str">
        <f>Timetable!$D$8</f>
        <v>L</v>
      </c>
      <c r="O266" s="174" t="str">
        <f>Y610</f>
        <v xml:space="preserve">  Isla Hughes L.Jones G.Sone,C.Longmire </v>
      </c>
    </row>
    <row r="267" spans="1:15" x14ac:dyDescent="0.3">
      <c r="A267" s="20" t="s">
        <v>35</v>
      </c>
      <c r="B267" s="27" t="s">
        <v>175</v>
      </c>
      <c r="C267" s="27"/>
      <c r="D267" s="27" t="s">
        <v>175</v>
      </c>
      <c r="E267" s="351" t="str">
        <f t="shared" si="74"/>
        <v/>
      </c>
      <c r="F267" s="352" t="str">
        <f t="shared" si="73"/>
        <v/>
      </c>
      <c r="G267" s="351" t="str">
        <f t="shared" si="73"/>
        <v/>
      </c>
      <c r="H267" s="352" t="str">
        <f t="shared" si="73"/>
        <v/>
      </c>
      <c r="I267" s="351" t="str">
        <f t="shared" si="73"/>
        <v/>
      </c>
      <c r="J267" s="352" t="str">
        <f t="shared" si="73"/>
        <v/>
      </c>
      <c r="K267" s="1"/>
      <c r="L267" s="404">
        <v>3</v>
      </c>
      <c r="M267" s="64" t="str">
        <f>Timetable!$E$9</f>
        <v>-</v>
      </c>
      <c r="N267" t="str">
        <f>Timetable!$D$9</f>
        <v>-</v>
      </c>
      <c r="O267" s="174">
        <f>AB610</f>
        <v>0</v>
      </c>
    </row>
    <row r="268" spans="1:15" x14ac:dyDescent="0.3">
      <c r="A268" s="20" t="s">
        <v>36</v>
      </c>
      <c r="B268" s="27" t="s">
        <v>175</v>
      </c>
      <c r="C268" s="27"/>
      <c r="D268" s="27" t="s">
        <v>175</v>
      </c>
      <c r="E268" s="351" t="str">
        <f t="shared" si="74"/>
        <v/>
      </c>
      <c r="F268" s="352" t="str">
        <f t="shared" si="73"/>
        <v/>
      </c>
      <c r="G268" s="351" t="str">
        <f t="shared" si="73"/>
        <v/>
      </c>
      <c r="H268" s="352" t="str">
        <f t="shared" si="73"/>
        <v/>
      </c>
      <c r="I268" s="351" t="str">
        <f t="shared" si="73"/>
        <v/>
      </c>
      <c r="J268" s="352" t="str">
        <f t="shared" si="73"/>
        <v/>
      </c>
      <c r="K268" s="1"/>
      <c r="L268" s="404">
        <v>2</v>
      </c>
      <c r="M268" s="64" t="str">
        <f>Timetable!$E$10</f>
        <v>Reigate Priory</v>
      </c>
      <c r="N268" t="str">
        <f>Timetable!$D$10</f>
        <v>R</v>
      </c>
      <c r="O268" t="str">
        <f>AE610</f>
        <v>Laura Pelekani/Evelyn Friar/Isabelle Stevens/Amelia Jeffers</v>
      </c>
    </row>
    <row r="269" spans="1:15" x14ac:dyDescent="0.3">
      <c r="A269" s="20" t="s">
        <v>37</v>
      </c>
      <c r="B269" s="27" t="s">
        <v>175</v>
      </c>
      <c r="C269" s="27"/>
      <c r="D269" s="27" t="s">
        <v>175</v>
      </c>
      <c r="E269" s="351" t="str">
        <f t="shared" si="74"/>
        <v/>
      </c>
      <c r="F269" s="352" t="str">
        <f t="shared" si="73"/>
        <v/>
      </c>
      <c r="G269" s="351" t="str">
        <f t="shared" si="73"/>
        <v/>
      </c>
      <c r="H269" s="352" t="str">
        <f t="shared" si="73"/>
        <v/>
      </c>
      <c r="I269" s="351" t="str">
        <f t="shared" si="73"/>
        <v/>
      </c>
      <c r="J269" s="352" t="str">
        <f t="shared" si="73"/>
        <v/>
      </c>
      <c r="K269" s="1">
        <f>21-SUM(E264:J269)</f>
        <v>15</v>
      </c>
      <c r="L269" s="404">
        <v>1</v>
      </c>
      <c r="M269" s="64" t="str">
        <f>Timetable!$E$11</f>
        <v>Holland Sports</v>
      </c>
      <c r="N269" t="str">
        <f>Timetable!$D$11</f>
        <v>O</v>
      </c>
      <c r="O269">
        <f>AH610</f>
        <v>0</v>
      </c>
    </row>
    <row r="270" spans="1:15" x14ac:dyDescent="0.3">
      <c r="B270" s="408" t="str">
        <f>Timetable!B45</f>
        <v>4.25      4 X 100M       U15</v>
      </c>
      <c r="C270" s="27"/>
      <c r="D270" s="27" t="s">
        <v>175</v>
      </c>
      <c r="E270" s="73"/>
      <c r="F270" s="73"/>
      <c r="G270" s="73"/>
      <c r="H270" s="73"/>
      <c r="I270" s="73"/>
      <c r="J270" s="73"/>
      <c r="K270" s="1"/>
      <c r="L270" s="404"/>
      <c r="M270" s="64"/>
      <c r="N270"/>
      <c r="O270"/>
    </row>
    <row r="271" spans="1:15" x14ac:dyDescent="0.3">
      <c r="A271" s="19" t="s">
        <v>26</v>
      </c>
      <c r="B271" s="26" t="s">
        <v>175</v>
      </c>
      <c r="C271" s="27">
        <v>50.2</v>
      </c>
      <c r="D271" s="27" t="s">
        <v>2</v>
      </c>
      <c r="E271" s="351">
        <f>IF($D271="","",IF(LEFT($D271,1)=E$2,$L271,""))</f>
        <v>6</v>
      </c>
      <c r="F271" s="352" t="str">
        <f t="shared" ref="F271:J276" si="75">IF($D271="","",IF(LEFT($D271,1)=F$2,$L271,""))</f>
        <v/>
      </c>
      <c r="G271" s="351" t="str">
        <f t="shared" si="75"/>
        <v/>
      </c>
      <c r="H271" s="352" t="str">
        <f t="shared" si="75"/>
        <v/>
      </c>
      <c r="I271" s="351" t="str">
        <f t="shared" si="75"/>
        <v/>
      </c>
      <c r="J271" s="352" t="str">
        <f t="shared" si="75"/>
        <v/>
      </c>
      <c r="L271" s="404">
        <v>6</v>
      </c>
      <c r="M271" s="64" t="str">
        <f>Timetable!$E$6</f>
        <v>Croydon Harriers</v>
      </c>
      <c r="N271" t="str">
        <f>Timetable!$D$6</f>
        <v>C</v>
      </c>
      <c r="O271" t="str">
        <f>T609</f>
        <v>Kelly, Atarah, Gabriella, Gracelyn</v>
      </c>
    </row>
    <row r="272" spans="1:15" x14ac:dyDescent="0.3">
      <c r="A272" s="20" t="s">
        <v>27</v>
      </c>
      <c r="B272" s="27" t="s">
        <v>175</v>
      </c>
      <c r="C272" s="27">
        <v>53.1</v>
      </c>
      <c r="D272" s="27" t="s">
        <v>6</v>
      </c>
      <c r="E272" s="351" t="str">
        <f t="shared" ref="E272:E276" si="76">IF($D272="","",IF(LEFT($D272,1)=E$2,$L272,""))</f>
        <v/>
      </c>
      <c r="F272" s="352">
        <f t="shared" si="75"/>
        <v>5</v>
      </c>
      <c r="G272" s="351" t="str">
        <f t="shared" si="75"/>
        <v/>
      </c>
      <c r="H272" s="352" t="str">
        <f t="shared" si="75"/>
        <v/>
      </c>
      <c r="I272" s="351" t="str">
        <f t="shared" si="75"/>
        <v/>
      </c>
      <c r="J272" s="352" t="str">
        <f t="shared" si="75"/>
        <v/>
      </c>
      <c r="K272" s="1"/>
      <c r="L272" s="404">
        <v>5</v>
      </c>
      <c r="M272" s="64" t="str">
        <f>Timetable!$E$7</f>
        <v>Kingston &amp; Poly</v>
      </c>
      <c r="N272" t="str">
        <f>Timetable!$D$7</f>
        <v>K</v>
      </c>
      <c r="O272" t="str">
        <f>W609</f>
        <v>Lily Cowen, Genevieve Lowe, Amelia Rowbotham, Esme Ellen Taylor</v>
      </c>
    </row>
    <row r="273" spans="1:15" x14ac:dyDescent="0.3">
      <c r="A273" s="20" t="s">
        <v>28</v>
      </c>
      <c r="B273" s="27" t="s">
        <v>175</v>
      </c>
      <c r="C273" s="27">
        <v>59.1</v>
      </c>
      <c r="D273" s="27" t="s">
        <v>5</v>
      </c>
      <c r="E273" s="351" t="str">
        <f t="shared" si="76"/>
        <v/>
      </c>
      <c r="F273" s="352" t="str">
        <f t="shared" si="75"/>
        <v/>
      </c>
      <c r="G273" s="351">
        <f t="shared" si="75"/>
        <v>4</v>
      </c>
      <c r="H273" s="352" t="str">
        <f t="shared" si="75"/>
        <v/>
      </c>
      <c r="I273" s="351" t="str">
        <f t="shared" si="75"/>
        <v/>
      </c>
      <c r="J273" s="352" t="str">
        <f t="shared" si="75"/>
        <v/>
      </c>
      <c r="K273" s="1"/>
      <c r="L273" s="404">
        <v>4</v>
      </c>
      <c r="M273" s="64" t="str">
        <f>Timetable!$E$8</f>
        <v>South London Harriers</v>
      </c>
      <c r="N273" t="str">
        <f>Timetable!$D$8</f>
        <v>L</v>
      </c>
      <c r="O273" t="str">
        <f>Z609</f>
        <v>R.Higuchi P.Somers, E.Finnikin E.Olnes</v>
      </c>
    </row>
    <row r="274" spans="1:15" x14ac:dyDescent="0.3">
      <c r="A274" s="20" t="s">
        <v>29</v>
      </c>
      <c r="B274" s="27" t="s">
        <v>175</v>
      </c>
      <c r="C274" s="27">
        <v>65.3</v>
      </c>
      <c r="D274" s="27" t="s">
        <v>49</v>
      </c>
      <c r="E274" s="351" t="str">
        <f t="shared" si="76"/>
        <v/>
      </c>
      <c r="F274" s="352" t="str">
        <f t="shared" si="75"/>
        <v/>
      </c>
      <c r="G274" s="351" t="str">
        <f t="shared" si="75"/>
        <v/>
      </c>
      <c r="H274" s="352" t="str">
        <f t="shared" si="75"/>
        <v/>
      </c>
      <c r="I274" s="351" t="str">
        <f t="shared" si="75"/>
        <v/>
      </c>
      <c r="J274" s="352">
        <f t="shared" si="75"/>
        <v>3</v>
      </c>
      <c r="K274" s="1"/>
      <c r="L274" s="404">
        <v>3</v>
      </c>
      <c r="M274" s="64" t="str">
        <f>Timetable!$E$9</f>
        <v>-</v>
      </c>
      <c r="N274" t="str">
        <f>Timetable!$D$9</f>
        <v>-</v>
      </c>
      <c r="O274">
        <f>AC609</f>
        <v>0</v>
      </c>
    </row>
    <row r="275" spans="1:15" x14ac:dyDescent="0.3">
      <c r="A275" s="20" t="s">
        <v>30</v>
      </c>
      <c r="B275" s="27" t="s">
        <v>175</v>
      </c>
      <c r="C275" s="27"/>
      <c r="D275" s="27" t="s">
        <v>175</v>
      </c>
      <c r="E275" s="351" t="str">
        <f t="shared" si="76"/>
        <v/>
      </c>
      <c r="F275" s="352" t="str">
        <f t="shared" si="75"/>
        <v/>
      </c>
      <c r="G275" s="351" t="str">
        <f t="shared" si="75"/>
        <v/>
      </c>
      <c r="H275" s="352" t="str">
        <f t="shared" si="75"/>
        <v/>
      </c>
      <c r="I275" s="351" t="str">
        <f t="shared" si="75"/>
        <v/>
      </c>
      <c r="J275" s="352" t="str">
        <f t="shared" si="75"/>
        <v/>
      </c>
      <c r="K275" s="1"/>
      <c r="L275" s="404">
        <v>2</v>
      </c>
      <c r="M275" s="64" t="str">
        <f>Timetable!$E$10</f>
        <v>Reigate Priory</v>
      </c>
      <c r="N275" t="str">
        <f>Timetable!$D$10</f>
        <v>R</v>
      </c>
      <c r="O275" t="str">
        <f>AF609</f>
        <v xml:space="preserve"> </v>
      </c>
    </row>
    <row r="276" spans="1:15" x14ac:dyDescent="0.3">
      <c r="A276" s="20" t="s">
        <v>31</v>
      </c>
      <c r="B276" s="27" t="s">
        <v>175</v>
      </c>
      <c r="C276" s="27"/>
      <c r="D276" s="27" t="s">
        <v>175</v>
      </c>
      <c r="E276" s="351" t="str">
        <f t="shared" si="76"/>
        <v/>
      </c>
      <c r="F276" s="352" t="str">
        <f t="shared" si="75"/>
        <v/>
      </c>
      <c r="G276" s="351" t="str">
        <f t="shared" si="75"/>
        <v/>
      </c>
      <c r="H276" s="352" t="str">
        <f t="shared" si="75"/>
        <v/>
      </c>
      <c r="I276" s="351" t="str">
        <f t="shared" si="75"/>
        <v/>
      </c>
      <c r="J276" s="352" t="str">
        <f t="shared" si="75"/>
        <v/>
      </c>
      <c r="K276" s="1">
        <f>21-SUM(E271:J276)</f>
        <v>3</v>
      </c>
      <c r="L276" s="404">
        <v>1</v>
      </c>
      <c r="M276" s="64" t="str">
        <f>Timetable!$E$11</f>
        <v>Holland Sports</v>
      </c>
      <c r="N276" t="str">
        <f>Timetable!$D$11</f>
        <v>O</v>
      </c>
      <c r="O276">
        <f>AI609</f>
        <v>0</v>
      </c>
    </row>
    <row r="277" spans="1:15" x14ac:dyDescent="0.3">
      <c r="A277" s="20"/>
      <c r="B277" s="409" t="s">
        <v>175</v>
      </c>
      <c r="C277" s="27"/>
      <c r="D277" s="27" t="s">
        <v>175</v>
      </c>
      <c r="E277" s="74"/>
      <c r="F277" s="74"/>
      <c r="G277" s="74"/>
      <c r="H277" s="74"/>
      <c r="I277" s="74"/>
      <c r="J277" s="74"/>
      <c r="K277" s="1"/>
      <c r="L277" s="404"/>
      <c r="M277" s="64"/>
      <c r="N277"/>
      <c r="O277"/>
    </row>
    <row r="278" spans="1:15" x14ac:dyDescent="0.3">
      <c r="A278" s="20" t="s">
        <v>32</v>
      </c>
      <c r="B278" s="27" t="s">
        <v>175</v>
      </c>
      <c r="C278" s="27">
        <v>54.1</v>
      </c>
      <c r="D278" s="27" t="s">
        <v>54</v>
      </c>
      <c r="E278" s="351">
        <f>IF($D278="","",IF(LEFT($D278,1)=E$2,$L278,""))</f>
        <v>6</v>
      </c>
      <c r="F278" s="352" t="str">
        <f t="shared" ref="F278:J283" si="77">IF($D278="","",IF(LEFT($D278,1)=F$2,$L278,""))</f>
        <v/>
      </c>
      <c r="G278" s="351" t="str">
        <f t="shared" si="77"/>
        <v/>
      </c>
      <c r="H278" s="352" t="str">
        <f t="shared" si="77"/>
        <v/>
      </c>
      <c r="I278" s="351" t="str">
        <f t="shared" si="77"/>
        <v/>
      </c>
      <c r="J278" s="352" t="str">
        <f t="shared" si="77"/>
        <v/>
      </c>
      <c r="L278" s="404">
        <v>6</v>
      </c>
      <c r="M278" s="64" t="str">
        <f>Timetable!$E$6</f>
        <v>Croydon Harriers</v>
      </c>
      <c r="N278" t="str">
        <f>Timetable!$D$6</f>
        <v>C</v>
      </c>
      <c r="O278" t="str">
        <f>T610</f>
        <v>Helena, Ama, Ada, Kaia</v>
      </c>
    </row>
    <row r="279" spans="1:15" x14ac:dyDescent="0.3">
      <c r="A279" s="20" t="s">
        <v>33</v>
      </c>
      <c r="B279" s="27" t="s">
        <v>175</v>
      </c>
      <c r="C279" s="27">
        <v>59.6</v>
      </c>
      <c r="D279" s="27" t="s">
        <v>57</v>
      </c>
      <c r="E279" s="351" t="str">
        <f t="shared" ref="E279:E283" si="78">IF($D279="","",IF(LEFT($D279,1)=E$2,$L279,""))</f>
        <v/>
      </c>
      <c r="F279" s="352">
        <f t="shared" si="77"/>
        <v>5</v>
      </c>
      <c r="G279" s="351" t="str">
        <f t="shared" si="77"/>
        <v/>
      </c>
      <c r="H279" s="352" t="str">
        <f t="shared" si="77"/>
        <v/>
      </c>
      <c r="I279" s="351" t="str">
        <f t="shared" si="77"/>
        <v/>
      </c>
      <c r="J279" s="352" t="str">
        <f t="shared" si="77"/>
        <v/>
      </c>
      <c r="K279" s="1"/>
      <c r="L279" s="404">
        <v>5</v>
      </c>
      <c r="M279" s="64" t="str">
        <f>Timetable!$E$7</f>
        <v>Kingston &amp; Poly</v>
      </c>
      <c r="N279" t="str">
        <f>Timetable!$D$7</f>
        <v>K</v>
      </c>
      <c r="O279" t="str">
        <f>W610</f>
        <v>Lara Antar, Zoe Brown, Natasha Hambling, Phoebe Smith</v>
      </c>
    </row>
    <row r="280" spans="1:15" x14ac:dyDescent="0.3">
      <c r="A280" s="20" t="s">
        <v>34</v>
      </c>
      <c r="B280" s="27" t="s">
        <v>175</v>
      </c>
      <c r="C280" s="27"/>
      <c r="D280" s="27" t="s">
        <v>175</v>
      </c>
      <c r="E280" s="351" t="str">
        <f t="shared" si="78"/>
        <v/>
      </c>
      <c r="F280" s="352" t="str">
        <f t="shared" si="77"/>
        <v/>
      </c>
      <c r="G280" s="351" t="str">
        <f t="shared" si="77"/>
        <v/>
      </c>
      <c r="H280" s="352" t="str">
        <f t="shared" si="77"/>
        <v/>
      </c>
      <c r="I280" s="351" t="str">
        <f t="shared" si="77"/>
        <v/>
      </c>
      <c r="J280" s="352" t="str">
        <f t="shared" si="77"/>
        <v/>
      </c>
      <c r="K280" s="1"/>
      <c r="L280" s="404">
        <v>4</v>
      </c>
      <c r="M280" s="64" t="str">
        <f>Timetable!$E$8</f>
        <v>South London Harriers</v>
      </c>
      <c r="N280" t="str">
        <f>Timetable!$D$8</f>
        <v>L</v>
      </c>
      <c r="O280">
        <f>Z610</f>
        <v>0</v>
      </c>
    </row>
    <row r="281" spans="1:15" x14ac:dyDescent="0.3">
      <c r="A281" s="20" t="s">
        <v>35</v>
      </c>
      <c r="B281" s="27" t="s">
        <v>175</v>
      </c>
      <c r="C281" s="27"/>
      <c r="D281" s="27" t="s">
        <v>175</v>
      </c>
      <c r="E281" s="351" t="str">
        <f t="shared" si="78"/>
        <v/>
      </c>
      <c r="F281" s="352" t="str">
        <f t="shared" si="77"/>
        <v/>
      </c>
      <c r="G281" s="351" t="str">
        <f t="shared" si="77"/>
        <v/>
      </c>
      <c r="H281" s="352" t="str">
        <f t="shared" si="77"/>
        <v/>
      </c>
      <c r="I281" s="351" t="str">
        <f t="shared" si="77"/>
        <v/>
      </c>
      <c r="J281" s="352" t="str">
        <f t="shared" si="77"/>
        <v/>
      </c>
      <c r="K281" s="1"/>
      <c r="L281" s="404">
        <v>3</v>
      </c>
      <c r="M281" s="64" t="str">
        <f>Timetable!$E$9</f>
        <v>-</v>
      </c>
      <c r="N281" t="str">
        <f>Timetable!$D$9</f>
        <v>-</v>
      </c>
      <c r="O281">
        <f>AC610</f>
        <v>0</v>
      </c>
    </row>
    <row r="282" spans="1:15" x14ac:dyDescent="0.3">
      <c r="A282" s="20" t="s">
        <v>36</v>
      </c>
      <c r="B282" s="27" t="s">
        <v>175</v>
      </c>
      <c r="C282" s="27"/>
      <c r="D282" s="27" t="s">
        <v>175</v>
      </c>
      <c r="E282" s="351" t="str">
        <f t="shared" si="78"/>
        <v/>
      </c>
      <c r="F282" s="352" t="str">
        <f t="shared" si="77"/>
        <v/>
      </c>
      <c r="G282" s="351" t="str">
        <f t="shared" si="77"/>
        <v/>
      </c>
      <c r="H282" s="352" t="str">
        <f t="shared" si="77"/>
        <v/>
      </c>
      <c r="I282" s="351" t="str">
        <f t="shared" si="77"/>
        <v/>
      </c>
      <c r="J282" s="352" t="str">
        <f t="shared" si="77"/>
        <v/>
      </c>
      <c r="K282" s="1"/>
      <c r="L282" s="404">
        <v>2</v>
      </c>
      <c r="M282" s="64" t="str">
        <f>Timetable!$E$10</f>
        <v>Reigate Priory</v>
      </c>
      <c r="N282" t="str">
        <f>Timetable!$D$10</f>
        <v>R</v>
      </c>
      <c r="O282">
        <f>AF610</f>
        <v>0</v>
      </c>
    </row>
    <row r="283" spans="1:15" x14ac:dyDescent="0.3">
      <c r="A283" s="20" t="s">
        <v>37</v>
      </c>
      <c r="B283" s="27" t="s">
        <v>175</v>
      </c>
      <c r="C283" s="27"/>
      <c r="D283" s="27" t="s">
        <v>175</v>
      </c>
      <c r="E283" s="351" t="str">
        <f t="shared" si="78"/>
        <v/>
      </c>
      <c r="F283" s="352" t="str">
        <f t="shared" si="77"/>
        <v/>
      </c>
      <c r="G283" s="351" t="str">
        <f t="shared" si="77"/>
        <v/>
      </c>
      <c r="H283" s="352" t="str">
        <f t="shared" si="77"/>
        <v/>
      </c>
      <c r="I283" s="351" t="str">
        <f t="shared" si="77"/>
        <v/>
      </c>
      <c r="J283" s="352" t="str">
        <f t="shared" si="77"/>
        <v/>
      </c>
      <c r="K283" s="1">
        <f>21-SUM(E278:J283)</f>
        <v>10</v>
      </c>
      <c r="L283" s="404">
        <v>1</v>
      </c>
      <c r="M283" s="64" t="str">
        <f>Timetable!$E$11</f>
        <v>Holland Sports</v>
      </c>
      <c r="N283" t="str">
        <f>Timetable!$D$11</f>
        <v>O</v>
      </c>
      <c r="O283">
        <f>AI610</f>
        <v>0</v>
      </c>
    </row>
    <row r="284" spans="1:15" x14ac:dyDescent="0.3">
      <c r="A284" s="21"/>
      <c r="B284" s="411" t="str">
        <f>Timetable!B46</f>
        <v>4.40     4 X 100M       U17</v>
      </c>
      <c r="C284" s="27"/>
      <c r="D284" s="27" t="s">
        <v>175</v>
      </c>
      <c r="E284" s="73"/>
      <c r="F284" s="73"/>
      <c r="G284" s="73"/>
      <c r="H284" s="73"/>
      <c r="I284" s="73"/>
      <c r="J284" s="73"/>
      <c r="K284" s="1"/>
      <c r="L284" s="404"/>
      <c r="M284" s="64"/>
      <c r="N284"/>
      <c r="O284"/>
    </row>
    <row r="285" spans="1:15" x14ac:dyDescent="0.3">
      <c r="A285" s="22" t="s">
        <v>26</v>
      </c>
      <c r="B285" s="28" t="s">
        <v>175</v>
      </c>
      <c r="C285" s="27">
        <v>49.7</v>
      </c>
      <c r="D285" s="27" t="s">
        <v>2</v>
      </c>
      <c r="E285" s="351">
        <f>IF($D285="","",IF(LEFT($D285,1)=E$2,$L285,""))</f>
        <v>6</v>
      </c>
      <c r="F285" s="352" t="str">
        <f t="shared" ref="F285:J290" si="79">IF($D285="","",IF(LEFT($D285,1)=F$2,$L285,""))</f>
        <v/>
      </c>
      <c r="G285" s="351" t="str">
        <f t="shared" si="79"/>
        <v/>
      </c>
      <c r="H285" s="352" t="str">
        <f t="shared" si="79"/>
        <v/>
      </c>
      <c r="I285" s="351" t="str">
        <f t="shared" si="79"/>
        <v/>
      </c>
      <c r="J285" s="352" t="str">
        <f t="shared" si="79"/>
        <v/>
      </c>
      <c r="L285" s="404">
        <v>6</v>
      </c>
      <c r="M285" s="64" t="str">
        <f>Timetable!$E$6</f>
        <v>Croydon Harriers</v>
      </c>
      <c r="N285" t="str">
        <f>Timetable!$D$6</f>
        <v>C</v>
      </c>
      <c r="O285" t="str">
        <f>U609</f>
        <v>Kasey, Tochi, Inessa, Lia</v>
      </c>
    </row>
    <row r="286" spans="1:15" x14ac:dyDescent="0.3">
      <c r="A286" s="20" t="s">
        <v>27</v>
      </c>
      <c r="B286" s="27" t="s">
        <v>175</v>
      </c>
      <c r="C286" s="27">
        <v>55.9</v>
      </c>
      <c r="D286" s="27" t="s">
        <v>5</v>
      </c>
      <c r="E286" s="351" t="str">
        <f t="shared" ref="E286:E290" si="80">IF($D286="","",IF(LEFT($D286,1)=E$2,$L286,""))</f>
        <v/>
      </c>
      <c r="F286" s="352" t="str">
        <f t="shared" si="79"/>
        <v/>
      </c>
      <c r="G286" s="351">
        <f t="shared" si="79"/>
        <v>5</v>
      </c>
      <c r="H286" s="352" t="str">
        <f t="shared" si="79"/>
        <v/>
      </c>
      <c r="I286" s="351" t="str">
        <f t="shared" si="79"/>
        <v/>
      </c>
      <c r="J286" s="352" t="str">
        <f t="shared" si="79"/>
        <v/>
      </c>
      <c r="K286" s="1"/>
      <c r="L286" s="404">
        <v>5</v>
      </c>
      <c r="M286" s="64" t="str">
        <f>Timetable!$E$7</f>
        <v>Kingston &amp; Poly</v>
      </c>
      <c r="N286" t="str">
        <f>Timetable!$D$7</f>
        <v>K</v>
      </c>
      <c r="O286">
        <f>X609</f>
        <v>0</v>
      </c>
    </row>
    <row r="287" spans="1:15" x14ac:dyDescent="0.3">
      <c r="A287" s="20" t="s">
        <v>28</v>
      </c>
      <c r="B287" s="27" t="s">
        <v>175</v>
      </c>
      <c r="C287" s="27"/>
      <c r="D287" s="27"/>
      <c r="E287" s="351" t="str">
        <f t="shared" si="80"/>
        <v/>
      </c>
      <c r="F287" s="352" t="str">
        <f t="shared" si="79"/>
        <v/>
      </c>
      <c r="G287" s="351" t="str">
        <f t="shared" si="79"/>
        <v/>
      </c>
      <c r="H287" s="352" t="str">
        <f t="shared" si="79"/>
        <v/>
      </c>
      <c r="I287" s="351" t="str">
        <f t="shared" si="79"/>
        <v/>
      </c>
      <c r="J287" s="352" t="str">
        <f t="shared" si="79"/>
        <v/>
      </c>
      <c r="K287" s="1"/>
      <c r="L287" s="404">
        <v>4</v>
      </c>
      <c r="M287" s="64" t="str">
        <f>Timetable!$E$8</f>
        <v>South London Harriers</v>
      </c>
      <c r="N287" t="str">
        <f>Timetable!$D$8</f>
        <v>L</v>
      </c>
      <c r="O287" t="str">
        <f>AA609</f>
        <v>P.Kemp R.Goachee, L.Morrell, A.Kemp</v>
      </c>
    </row>
    <row r="288" spans="1:15" x14ac:dyDescent="0.3">
      <c r="A288" s="20" t="s">
        <v>29</v>
      </c>
      <c r="B288" s="27" t="s">
        <v>175</v>
      </c>
      <c r="C288" s="27"/>
      <c r="D288" s="27" t="s">
        <v>175</v>
      </c>
      <c r="E288" s="351" t="str">
        <f t="shared" si="80"/>
        <v/>
      </c>
      <c r="F288" s="352" t="str">
        <f t="shared" si="79"/>
        <v/>
      </c>
      <c r="G288" s="351" t="str">
        <f t="shared" si="79"/>
        <v/>
      </c>
      <c r="H288" s="352" t="str">
        <f t="shared" si="79"/>
        <v/>
      </c>
      <c r="I288" s="351" t="str">
        <f t="shared" si="79"/>
        <v/>
      </c>
      <c r="J288" s="352" t="str">
        <f t="shared" si="79"/>
        <v/>
      </c>
      <c r="K288" s="1"/>
      <c r="L288" s="404">
        <v>3</v>
      </c>
      <c r="M288" s="64" t="str">
        <f>Timetable!$E$9</f>
        <v>-</v>
      </c>
      <c r="N288" t="str">
        <f>Timetable!$D$9</f>
        <v>-</v>
      </c>
      <c r="O288">
        <f>AD609</f>
        <v>0</v>
      </c>
    </row>
    <row r="289" spans="1:15" x14ac:dyDescent="0.3">
      <c r="A289" s="20" t="s">
        <v>30</v>
      </c>
      <c r="B289" s="27" t="s">
        <v>175</v>
      </c>
      <c r="C289" s="27"/>
      <c r="D289" s="27" t="s">
        <v>175</v>
      </c>
      <c r="E289" s="351" t="str">
        <f t="shared" si="80"/>
        <v/>
      </c>
      <c r="F289" s="352" t="str">
        <f t="shared" si="79"/>
        <v/>
      </c>
      <c r="G289" s="351" t="str">
        <f t="shared" si="79"/>
        <v/>
      </c>
      <c r="H289" s="352" t="str">
        <f t="shared" si="79"/>
        <v/>
      </c>
      <c r="I289" s="351" t="str">
        <f t="shared" si="79"/>
        <v/>
      </c>
      <c r="J289" s="352" t="str">
        <f t="shared" si="79"/>
        <v/>
      </c>
      <c r="K289" s="1"/>
      <c r="L289" s="404">
        <v>2</v>
      </c>
      <c r="M289" s="64" t="str">
        <f>Timetable!$E$10</f>
        <v>Reigate Priory</v>
      </c>
      <c r="N289" t="str">
        <f>Timetable!$D$10</f>
        <v>R</v>
      </c>
      <c r="O289">
        <f>AG609</f>
        <v>0</v>
      </c>
    </row>
    <row r="290" spans="1:15" x14ac:dyDescent="0.3">
      <c r="A290" s="20" t="s">
        <v>31</v>
      </c>
      <c r="B290" s="27" t="s">
        <v>175</v>
      </c>
      <c r="C290" s="27"/>
      <c r="D290" s="27" t="s">
        <v>175</v>
      </c>
      <c r="E290" s="351" t="str">
        <f t="shared" si="80"/>
        <v/>
      </c>
      <c r="F290" s="352" t="str">
        <f t="shared" si="79"/>
        <v/>
      </c>
      <c r="G290" s="351" t="str">
        <f t="shared" si="79"/>
        <v/>
      </c>
      <c r="H290" s="352" t="str">
        <f t="shared" si="79"/>
        <v/>
      </c>
      <c r="I290" s="351" t="str">
        <f t="shared" si="79"/>
        <v/>
      </c>
      <c r="J290" s="352" t="str">
        <f t="shared" si="79"/>
        <v/>
      </c>
      <c r="K290" s="1">
        <f>21-SUM(E285:J290)</f>
        <v>10</v>
      </c>
      <c r="L290" s="404">
        <v>1</v>
      </c>
      <c r="M290" s="64" t="str">
        <f>Timetable!$E$11</f>
        <v>Holland Sports</v>
      </c>
      <c r="N290" t="str">
        <f>Timetable!$D$11</f>
        <v>O</v>
      </c>
      <c r="O290">
        <f>AJ609</f>
        <v>0</v>
      </c>
    </row>
    <row r="291" spans="1:15" x14ac:dyDescent="0.3">
      <c r="A291" s="21"/>
      <c r="B291" s="21" t="s">
        <v>199</v>
      </c>
      <c r="C291" s="27"/>
      <c r="D291" s="27" t="s">
        <v>175</v>
      </c>
      <c r="E291" s="73"/>
      <c r="F291" s="73"/>
      <c r="G291" s="73"/>
      <c r="H291" s="73"/>
      <c r="I291" s="73"/>
      <c r="J291" s="73"/>
      <c r="K291" s="1"/>
      <c r="L291" s="404"/>
      <c r="M291" s="64"/>
      <c r="N291"/>
      <c r="O291"/>
    </row>
    <row r="292" spans="1:15" x14ac:dyDescent="0.3">
      <c r="A292" s="22" t="s">
        <v>26</v>
      </c>
      <c r="B292" s="156" t="s">
        <v>175</v>
      </c>
      <c r="C292" s="157"/>
      <c r="D292" s="157" t="s">
        <v>175</v>
      </c>
      <c r="E292" s="158"/>
      <c r="F292" s="158"/>
      <c r="G292" s="158"/>
      <c r="H292" s="158"/>
      <c r="I292" s="158"/>
      <c r="J292" s="158"/>
      <c r="M292" s="64" t="str">
        <f>Timetable!$E$6</f>
        <v>Croydon Harriers</v>
      </c>
      <c r="N292" t="str">
        <f>Timetable!$D$6</f>
        <v>C</v>
      </c>
      <c r="O292" t="str">
        <f>U610</f>
        <v>U17 B relay Finals only.</v>
      </c>
    </row>
    <row r="293" spans="1:15" x14ac:dyDescent="0.3">
      <c r="A293" s="20" t="s">
        <v>27</v>
      </c>
      <c r="B293" s="157" t="s">
        <v>175</v>
      </c>
      <c r="C293" s="157"/>
      <c r="D293" s="157" t="s">
        <v>175</v>
      </c>
      <c r="E293" s="158"/>
      <c r="F293" s="158"/>
      <c r="G293" s="158"/>
      <c r="H293" s="158"/>
      <c r="I293" s="158"/>
      <c r="J293" s="158"/>
      <c r="K293" s="1"/>
      <c r="L293" s="404"/>
      <c r="M293" s="64" t="str">
        <f>Timetable!$E$7</f>
        <v>Kingston &amp; Poly</v>
      </c>
      <c r="N293" t="str">
        <f>Timetable!$D$7</f>
        <v>K</v>
      </c>
      <c r="O293" t="str">
        <f>X610</f>
        <v>U17 B relay Finals only.</v>
      </c>
    </row>
    <row r="294" spans="1:15" x14ac:dyDescent="0.3">
      <c r="A294" s="20" t="s">
        <v>28</v>
      </c>
      <c r="B294" s="157" t="s">
        <v>175</v>
      </c>
      <c r="C294" s="157"/>
      <c r="D294" s="157" t="s">
        <v>175</v>
      </c>
      <c r="E294" s="158"/>
      <c r="F294" s="158"/>
      <c r="G294" s="158"/>
      <c r="H294" s="158"/>
      <c r="I294" s="158"/>
      <c r="J294" s="158"/>
      <c r="K294" s="1"/>
      <c r="L294" s="404"/>
      <c r="M294" s="64" t="str">
        <f>Timetable!$E$8</f>
        <v>South London Harriers</v>
      </c>
      <c r="N294" t="str">
        <f>Timetable!$D$8</f>
        <v>L</v>
      </c>
      <c r="O294" t="str">
        <f>AA610</f>
        <v>U17 B relay Finals only.</v>
      </c>
    </row>
    <row r="295" spans="1:15" x14ac:dyDescent="0.3">
      <c r="A295" s="20" t="s">
        <v>29</v>
      </c>
      <c r="B295" s="157" t="s">
        <v>175</v>
      </c>
      <c r="C295" s="157"/>
      <c r="D295" s="157" t="s">
        <v>175</v>
      </c>
      <c r="E295" s="158"/>
      <c r="F295" s="158"/>
      <c r="G295" s="158"/>
      <c r="H295" s="158"/>
      <c r="I295" s="158"/>
      <c r="J295" s="158"/>
      <c r="K295" s="1"/>
      <c r="L295" s="404"/>
      <c r="M295" s="64" t="str">
        <f>Timetable!$E$9</f>
        <v>-</v>
      </c>
      <c r="N295" t="str">
        <f>Timetable!$D$9</f>
        <v>-</v>
      </c>
      <c r="O295">
        <f>AD610</f>
        <v>0</v>
      </c>
    </row>
    <row r="296" spans="1:15" x14ac:dyDescent="0.3">
      <c r="A296" s="20" t="s">
        <v>30</v>
      </c>
      <c r="B296" s="157" t="s">
        <v>175</v>
      </c>
      <c r="C296" s="157"/>
      <c r="D296" s="157" t="s">
        <v>175</v>
      </c>
      <c r="E296" s="158"/>
      <c r="F296" s="158"/>
      <c r="G296" s="158"/>
      <c r="H296" s="158"/>
      <c r="I296" s="158"/>
      <c r="J296" s="158"/>
      <c r="K296" s="1"/>
      <c r="L296" s="404"/>
      <c r="M296" s="64" t="str">
        <f>Timetable!$E$10</f>
        <v>Reigate Priory</v>
      </c>
      <c r="N296" t="str">
        <f>Timetable!$D$10</f>
        <v>R</v>
      </c>
      <c r="O296" t="str">
        <f>AG610</f>
        <v>U17 B relay Finals only.</v>
      </c>
    </row>
    <row r="297" spans="1:15" x14ac:dyDescent="0.3">
      <c r="A297" s="20" t="s">
        <v>31</v>
      </c>
      <c r="B297" s="157" t="s">
        <v>175</v>
      </c>
      <c r="C297" s="157"/>
      <c r="D297" s="157" t="s">
        <v>175</v>
      </c>
      <c r="E297" s="158"/>
      <c r="F297" s="158"/>
      <c r="G297" s="158"/>
      <c r="H297" s="158"/>
      <c r="I297" s="158"/>
      <c r="J297" s="158"/>
      <c r="K297" s="1"/>
      <c r="L297" s="404"/>
      <c r="M297" s="64" t="str">
        <f>Timetable!$E$11</f>
        <v>Holland Sports</v>
      </c>
      <c r="N297" t="str">
        <f>Timetable!$D$11</f>
        <v>O</v>
      </c>
      <c r="O297" t="str">
        <f>AJ610</f>
        <v>U17 B relay Finals only.</v>
      </c>
    </row>
    <row r="298" spans="1:15" x14ac:dyDescent="0.3">
      <c r="B298" s="63" t="s">
        <v>42</v>
      </c>
      <c r="C298" s="27"/>
      <c r="D298" s="27" t="s">
        <v>175</v>
      </c>
      <c r="E298" s="74"/>
      <c r="F298" s="74"/>
      <c r="G298" s="74"/>
      <c r="H298" s="74"/>
      <c r="I298" s="74"/>
      <c r="J298" s="74"/>
      <c r="K298" s="1"/>
      <c r="L298" s="404"/>
      <c r="M298" s="64"/>
      <c r="N298"/>
      <c r="O298"/>
    </row>
    <row r="299" spans="1:15" x14ac:dyDescent="0.3">
      <c r="C299" s="27"/>
      <c r="D299" s="27" t="s">
        <v>175</v>
      </c>
      <c r="E299" s="74"/>
      <c r="F299" s="74"/>
      <c r="G299" s="74"/>
      <c r="H299" s="74"/>
      <c r="I299" s="74"/>
      <c r="J299" s="74"/>
      <c r="K299" s="1"/>
      <c r="L299" s="404"/>
      <c r="M299" s="64"/>
      <c r="N299"/>
      <c r="O299"/>
    </row>
    <row r="300" spans="1:15" x14ac:dyDescent="0.3">
      <c r="A300" s="18"/>
      <c r="B300" s="18" t="str">
        <f>Timetable!E15</f>
        <v>11.15  HAMMER  U15</v>
      </c>
      <c r="C300" s="18"/>
      <c r="D300" s="18" t="s">
        <v>175</v>
      </c>
      <c r="E300" s="74"/>
      <c r="F300" s="74"/>
      <c r="G300" s="74"/>
      <c r="H300" s="74"/>
      <c r="I300" s="74"/>
      <c r="J300" s="74"/>
      <c r="K300" s="1"/>
      <c r="L300" s="404"/>
      <c r="M300" s="64"/>
      <c r="N300"/>
      <c r="O300"/>
    </row>
    <row r="301" spans="1:15" x14ac:dyDescent="0.3">
      <c r="A301" s="18" t="s">
        <v>26</v>
      </c>
      <c r="B301" s="29" t="s">
        <v>175</v>
      </c>
      <c r="C301" s="29"/>
      <c r="D301" s="29" t="s">
        <v>175</v>
      </c>
      <c r="E301" s="351" t="str">
        <f>IF($D301="","",IF(LEFT($D301,1)=E$2,$L301,""))</f>
        <v/>
      </c>
      <c r="F301" s="30" t="str">
        <f t="shared" ref="F301:J316" si="81">IF($D301="","",IF(LEFT($D301,1)=F$2,$L301,""))</f>
        <v/>
      </c>
      <c r="G301" s="351" t="str">
        <f t="shared" si="81"/>
        <v/>
      </c>
      <c r="H301" s="30" t="str">
        <f t="shared" si="81"/>
        <v/>
      </c>
      <c r="I301" s="351" t="str">
        <f t="shared" si="81"/>
        <v/>
      </c>
      <c r="J301" s="30" t="str">
        <f t="shared" si="81"/>
        <v/>
      </c>
      <c r="K301" s="1"/>
      <c r="L301" s="404">
        <v>6</v>
      </c>
      <c r="M301" s="64" t="str">
        <f>Timetable!$E$6</f>
        <v>Croydon Harriers</v>
      </c>
      <c r="N301" t="str">
        <f>Timetable!$D$6</f>
        <v>C</v>
      </c>
      <c r="O301">
        <f>T622</f>
        <v>0</v>
      </c>
    </row>
    <row r="302" spans="1:15" x14ac:dyDescent="0.3">
      <c r="A302" s="18" t="s">
        <v>27</v>
      </c>
      <c r="B302" s="29" t="s">
        <v>175</v>
      </c>
      <c r="C302" s="29"/>
      <c r="D302" s="29" t="s">
        <v>175</v>
      </c>
      <c r="E302" s="351" t="str">
        <f t="shared" ref="E302:E306" si="82">IF($D302="","",IF(LEFT($D302,1)=E$2,$L302,""))</f>
        <v/>
      </c>
      <c r="F302" s="30" t="str">
        <f t="shared" si="81"/>
        <v/>
      </c>
      <c r="G302" s="351" t="str">
        <f t="shared" si="81"/>
        <v/>
      </c>
      <c r="H302" s="30" t="str">
        <f t="shared" si="81"/>
        <v/>
      </c>
      <c r="I302" s="351" t="str">
        <f t="shared" si="81"/>
        <v/>
      </c>
      <c r="J302" s="30" t="str">
        <f t="shared" si="81"/>
        <v/>
      </c>
      <c r="K302" s="1"/>
      <c r="L302" s="404">
        <v>5</v>
      </c>
      <c r="M302" s="64" t="str">
        <f>Timetable!$E$7</f>
        <v>Kingston &amp; Poly</v>
      </c>
      <c r="N302" t="str">
        <f>Timetable!$D$7</f>
        <v>K</v>
      </c>
      <c r="O302">
        <f>W622</f>
        <v>0</v>
      </c>
    </row>
    <row r="303" spans="1:15" x14ac:dyDescent="0.3">
      <c r="A303" s="18" t="s">
        <v>28</v>
      </c>
      <c r="B303" s="29" t="s">
        <v>175</v>
      </c>
      <c r="C303" s="29"/>
      <c r="D303" s="29" t="s">
        <v>175</v>
      </c>
      <c r="E303" s="351" t="str">
        <f t="shared" si="82"/>
        <v/>
      </c>
      <c r="F303" s="30" t="str">
        <f t="shared" si="81"/>
        <v/>
      </c>
      <c r="G303" s="351" t="str">
        <f t="shared" si="81"/>
        <v/>
      </c>
      <c r="H303" s="30" t="str">
        <f t="shared" si="81"/>
        <v/>
      </c>
      <c r="I303" s="351" t="str">
        <f t="shared" si="81"/>
        <v/>
      </c>
      <c r="J303" s="30" t="str">
        <f t="shared" si="81"/>
        <v/>
      </c>
      <c r="K303" s="1"/>
      <c r="L303" s="404">
        <v>4</v>
      </c>
      <c r="M303" s="64" t="str">
        <f>Timetable!$E$8</f>
        <v>South London Harriers</v>
      </c>
      <c r="N303" t="str">
        <f>Timetable!$D$8</f>
        <v>L</v>
      </c>
      <c r="O303">
        <f>Z622</f>
        <v>0</v>
      </c>
    </row>
    <row r="304" spans="1:15" x14ac:dyDescent="0.3">
      <c r="A304" s="18" t="s">
        <v>29</v>
      </c>
      <c r="B304" s="29" t="s">
        <v>175</v>
      </c>
      <c r="C304" s="29"/>
      <c r="D304" s="29" t="s">
        <v>175</v>
      </c>
      <c r="E304" s="351" t="str">
        <f t="shared" si="82"/>
        <v/>
      </c>
      <c r="F304" s="30" t="str">
        <f t="shared" si="81"/>
        <v/>
      </c>
      <c r="G304" s="351" t="str">
        <f t="shared" si="81"/>
        <v/>
      </c>
      <c r="H304" s="30" t="str">
        <f t="shared" si="81"/>
        <v/>
      </c>
      <c r="I304" s="351" t="str">
        <f t="shared" si="81"/>
        <v/>
      </c>
      <c r="J304" s="30" t="str">
        <f t="shared" si="81"/>
        <v/>
      </c>
      <c r="K304" s="1"/>
      <c r="L304" s="404">
        <v>3</v>
      </c>
      <c r="M304" s="64" t="str">
        <f>Timetable!$E$9</f>
        <v>-</v>
      </c>
      <c r="N304" t="str">
        <f>Timetable!$D$9</f>
        <v>-</v>
      </c>
      <c r="O304">
        <f>AC622</f>
        <v>0</v>
      </c>
    </row>
    <row r="305" spans="1:15" x14ac:dyDescent="0.3">
      <c r="A305" s="18" t="s">
        <v>30</v>
      </c>
      <c r="B305" s="29" t="s">
        <v>175</v>
      </c>
      <c r="C305" s="29"/>
      <c r="D305" s="29" t="s">
        <v>175</v>
      </c>
      <c r="E305" s="351" t="str">
        <f t="shared" si="82"/>
        <v/>
      </c>
      <c r="F305" s="30" t="str">
        <f t="shared" si="81"/>
        <v/>
      </c>
      <c r="G305" s="351" t="str">
        <f t="shared" si="81"/>
        <v/>
      </c>
      <c r="H305" s="30" t="str">
        <f t="shared" si="81"/>
        <v/>
      </c>
      <c r="I305" s="351" t="str">
        <f t="shared" si="81"/>
        <v/>
      </c>
      <c r="J305" s="30" t="str">
        <f t="shared" si="81"/>
        <v/>
      </c>
      <c r="K305" s="1"/>
      <c r="L305" s="404">
        <v>2</v>
      </c>
      <c r="M305" s="64" t="str">
        <f>Timetable!$E$10</f>
        <v>Reigate Priory</v>
      </c>
      <c r="N305" t="str">
        <f>Timetable!$D$10</f>
        <v>R</v>
      </c>
      <c r="O305">
        <f>AF622</f>
        <v>0</v>
      </c>
    </row>
    <row r="306" spans="1:15" x14ac:dyDescent="0.3">
      <c r="A306" s="18" t="s">
        <v>31</v>
      </c>
      <c r="B306" s="29" t="s">
        <v>175</v>
      </c>
      <c r="C306" s="29"/>
      <c r="D306" s="29" t="s">
        <v>175</v>
      </c>
      <c r="E306" s="351" t="str">
        <f t="shared" si="82"/>
        <v/>
      </c>
      <c r="F306" s="30" t="str">
        <f t="shared" si="81"/>
        <v/>
      </c>
      <c r="G306" s="351" t="str">
        <f t="shared" si="81"/>
        <v/>
      </c>
      <c r="H306" s="30" t="str">
        <f t="shared" si="81"/>
        <v/>
      </c>
      <c r="I306" s="351" t="str">
        <f t="shared" si="81"/>
        <v/>
      </c>
      <c r="J306" s="30" t="str">
        <f t="shared" si="81"/>
        <v/>
      </c>
      <c r="K306" s="1">
        <f>21-SUM(E301:J306)</f>
        <v>21</v>
      </c>
      <c r="L306" s="404">
        <v>1</v>
      </c>
      <c r="M306" s="64" t="str">
        <f>Timetable!$E$11</f>
        <v>Holland Sports</v>
      </c>
      <c r="N306" t="str">
        <f>Timetable!$D$11</f>
        <v>O</v>
      </c>
      <c r="O306">
        <f>AI622</f>
        <v>0</v>
      </c>
    </row>
    <row r="307" spans="1:15" x14ac:dyDescent="0.3">
      <c r="A307" s="18"/>
      <c r="B307" s="29" t="s">
        <v>175</v>
      </c>
      <c r="C307" s="29"/>
      <c r="D307" s="29" t="s">
        <v>175</v>
      </c>
      <c r="E307" s="73"/>
      <c r="F307" s="73"/>
      <c r="G307" s="73"/>
      <c r="H307" s="73"/>
      <c r="I307" s="73"/>
      <c r="J307" s="73"/>
      <c r="K307" s="1"/>
      <c r="L307" s="404"/>
      <c r="M307" s="64"/>
      <c r="N307"/>
      <c r="O307"/>
    </row>
    <row r="308" spans="1:15" x14ac:dyDescent="0.3">
      <c r="A308" s="18" t="s">
        <v>32</v>
      </c>
      <c r="B308" s="29" t="s">
        <v>175</v>
      </c>
      <c r="C308" s="29"/>
      <c r="D308" s="29" t="s">
        <v>175</v>
      </c>
      <c r="E308" s="351" t="str">
        <f>IF($D308="","",IF(LEFT($D308,1)=E$2,$L308,""))</f>
        <v/>
      </c>
      <c r="F308" s="30" t="str">
        <f t="shared" si="81"/>
        <v/>
      </c>
      <c r="G308" s="351" t="str">
        <f t="shared" si="81"/>
        <v/>
      </c>
      <c r="H308" s="30" t="str">
        <f t="shared" si="81"/>
        <v/>
      </c>
      <c r="I308" s="351" t="str">
        <f t="shared" si="81"/>
        <v/>
      </c>
      <c r="J308" s="30" t="str">
        <f t="shared" si="81"/>
        <v/>
      </c>
      <c r="K308" s="1"/>
      <c r="L308" s="404">
        <v>6</v>
      </c>
      <c r="M308" s="64" t="str">
        <f>Timetable!$E$6</f>
        <v>Croydon Harriers</v>
      </c>
      <c r="N308" t="str">
        <f>Timetable!$D$6</f>
        <v>C</v>
      </c>
      <c r="O308">
        <f>T623</f>
        <v>0</v>
      </c>
    </row>
    <row r="309" spans="1:15" x14ac:dyDescent="0.3">
      <c r="A309" s="18" t="s">
        <v>33</v>
      </c>
      <c r="B309" s="29" t="s">
        <v>175</v>
      </c>
      <c r="C309" s="29"/>
      <c r="D309" s="29" t="s">
        <v>175</v>
      </c>
      <c r="E309" s="351" t="str">
        <f t="shared" ref="E309:E313" si="83">IF($D309="","",IF(LEFT($D309,1)=E$2,$L309,""))</f>
        <v/>
      </c>
      <c r="F309" s="30" t="str">
        <f t="shared" si="81"/>
        <v/>
      </c>
      <c r="G309" s="351" t="str">
        <f t="shared" si="81"/>
        <v/>
      </c>
      <c r="H309" s="30" t="str">
        <f t="shared" si="81"/>
        <v/>
      </c>
      <c r="I309" s="351" t="str">
        <f t="shared" si="81"/>
        <v/>
      </c>
      <c r="J309" s="30" t="str">
        <f t="shared" si="81"/>
        <v/>
      </c>
      <c r="K309" s="1"/>
      <c r="L309" s="404">
        <v>5</v>
      </c>
      <c r="M309" s="64" t="str">
        <f>Timetable!$E$7</f>
        <v>Kingston &amp; Poly</v>
      </c>
      <c r="N309" t="str">
        <f>Timetable!$D$7</f>
        <v>K</v>
      </c>
      <c r="O309">
        <f>W623</f>
        <v>0</v>
      </c>
    </row>
    <row r="310" spans="1:15" x14ac:dyDescent="0.3">
      <c r="A310" s="18" t="s">
        <v>34</v>
      </c>
      <c r="B310" s="29" t="s">
        <v>175</v>
      </c>
      <c r="C310" s="29"/>
      <c r="D310" s="29" t="s">
        <v>175</v>
      </c>
      <c r="E310" s="351" t="str">
        <f t="shared" si="83"/>
        <v/>
      </c>
      <c r="F310" s="30" t="str">
        <f t="shared" si="81"/>
        <v/>
      </c>
      <c r="G310" s="351" t="str">
        <f t="shared" si="81"/>
        <v/>
      </c>
      <c r="H310" s="30" t="str">
        <f t="shared" si="81"/>
        <v/>
      </c>
      <c r="I310" s="351" t="str">
        <f t="shared" si="81"/>
        <v/>
      </c>
      <c r="J310" s="30" t="str">
        <f t="shared" si="81"/>
        <v/>
      </c>
      <c r="K310" s="1"/>
      <c r="L310" s="404">
        <v>4</v>
      </c>
      <c r="M310" s="64" t="str">
        <f>Timetable!$E$8</f>
        <v>South London Harriers</v>
      </c>
      <c r="N310" t="str">
        <f>Timetable!$D$8</f>
        <v>L</v>
      </c>
      <c r="O310">
        <f>Z623</f>
        <v>0</v>
      </c>
    </row>
    <row r="311" spans="1:15" x14ac:dyDescent="0.3">
      <c r="A311" s="18" t="s">
        <v>35</v>
      </c>
      <c r="B311" s="29" t="s">
        <v>175</v>
      </c>
      <c r="C311" s="29"/>
      <c r="D311" s="29" t="s">
        <v>175</v>
      </c>
      <c r="E311" s="351" t="str">
        <f t="shared" si="83"/>
        <v/>
      </c>
      <c r="F311" s="30" t="str">
        <f t="shared" si="81"/>
        <v/>
      </c>
      <c r="G311" s="351" t="str">
        <f t="shared" si="81"/>
        <v/>
      </c>
      <c r="H311" s="30" t="str">
        <f t="shared" si="81"/>
        <v/>
      </c>
      <c r="I311" s="351" t="str">
        <f t="shared" si="81"/>
        <v/>
      </c>
      <c r="J311" s="30" t="str">
        <f t="shared" si="81"/>
        <v/>
      </c>
      <c r="K311" s="1"/>
      <c r="L311" s="404">
        <v>3</v>
      </c>
      <c r="M311" s="64" t="str">
        <f>Timetable!$E$9</f>
        <v>-</v>
      </c>
      <c r="N311" t="str">
        <f>Timetable!$D$9</f>
        <v>-</v>
      </c>
      <c r="O311">
        <f>AC623</f>
        <v>0</v>
      </c>
    </row>
    <row r="312" spans="1:15" x14ac:dyDescent="0.3">
      <c r="A312" s="18" t="s">
        <v>36</v>
      </c>
      <c r="B312" s="29" t="s">
        <v>175</v>
      </c>
      <c r="C312" s="29"/>
      <c r="D312" s="29" t="s">
        <v>175</v>
      </c>
      <c r="E312" s="351" t="str">
        <f t="shared" si="83"/>
        <v/>
      </c>
      <c r="F312" s="30" t="str">
        <f t="shared" si="81"/>
        <v/>
      </c>
      <c r="G312" s="351" t="str">
        <f t="shared" si="81"/>
        <v/>
      </c>
      <c r="H312" s="30" t="str">
        <f t="shared" si="81"/>
        <v/>
      </c>
      <c r="I312" s="351" t="str">
        <f t="shared" si="81"/>
        <v/>
      </c>
      <c r="J312" s="30" t="str">
        <f t="shared" si="81"/>
        <v/>
      </c>
      <c r="K312" s="1"/>
      <c r="L312" s="404">
        <v>2</v>
      </c>
      <c r="M312" s="64" t="str">
        <f>Timetable!$E$10</f>
        <v>Reigate Priory</v>
      </c>
      <c r="N312" t="str">
        <f>Timetable!$D$10</f>
        <v>R</v>
      </c>
      <c r="O312">
        <f>AF623</f>
        <v>0</v>
      </c>
    </row>
    <row r="313" spans="1:15" x14ac:dyDescent="0.3">
      <c r="A313" s="18" t="s">
        <v>37</v>
      </c>
      <c r="B313" s="29" t="s">
        <v>175</v>
      </c>
      <c r="C313" s="29"/>
      <c r="D313" s="29" t="s">
        <v>175</v>
      </c>
      <c r="E313" s="351" t="str">
        <f t="shared" si="83"/>
        <v/>
      </c>
      <c r="F313" s="30" t="str">
        <f t="shared" si="81"/>
        <v/>
      </c>
      <c r="G313" s="351" t="str">
        <f t="shared" si="81"/>
        <v/>
      </c>
      <c r="H313" s="30" t="str">
        <f t="shared" si="81"/>
        <v/>
      </c>
      <c r="I313" s="351" t="str">
        <f t="shared" si="81"/>
        <v/>
      </c>
      <c r="J313" s="30" t="str">
        <f t="shared" si="81"/>
        <v/>
      </c>
      <c r="K313" s="1">
        <f>21-SUM(E308:J313)</f>
        <v>21</v>
      </c>
      <c r="L313" s="404">
        <v>1</v>
      </c>
      <c r="M313" s="64" t="str">
        <f>Timetable!$E$11</f>
        <v>Holland Sports</v>
      </c>
      <c r="N313" t="str">
        <f>Timetable!$D$11</f>
        <v>O</v>
      </c>
      <c r="O313">
        <f>AI623</f>
        <v>0</v>
      </c>
    </row>
    <row r="314" spans="1:15" x14ac:dyDescent="0.3">
      <c r="A314" s="18"/>
      <c r="B314" s="18" t="str">
        <f>Timetable!E16</f>
        <v>11.15  HAMMER  U17</v>
      </c>
      <c r="C314" s="29"/>
      <c r="D314" s="29" t="s">
        <v>175</v>
      </c>
      <c r="E314" s="74"/>
      <c r="F314" s="74"/>
      <c r="G314" s="74"/>
      <c r="H314" s="74"/>
      <c r="I314" s="74"/>
      <c r="J314" s="74"/>
      <c r="K314" s="1"/>
      <c r="L314" s="404"/>
      <c r="M314" s="64"/>
      <c r="N314"/>
      <c r="O314"/>
    </row>
    <row r="315" spans="1:15" x14ac:dyDescent="0.3">
      <c r="A315" s="18" t="s">
        <v>26</v>
      </c>
      <c r="B315" s="29" t="str">
        <f>O315</f>
        <v>Shereece Miller</v>
      </c>
      <c r="C315" s="29">
        <v>22.04</v>
      </c>
      <c r="D315" s="29" t="s">
        <v>2</v>
      </c>
      <c r="E315" s="351">
        <f>IF($D315="","",IF(LEFT($D315,1)=E$2,$L315,""))</f>
        <v>6</v>
      </c>
      <c r="F315" s="30" t="str">
        <f t="shared" si="81"/>
        <v/>
      </c>
      <c r="G315" s="351" t="str">
        <f t="shared" si="81"/>
        <v/>
      </c>
      <c r="H315" s="30" t="str">
        <f t="shared" si="81"/>
        <v/>
      </c>
      <c r="I315" s="351" t="str">
        <f t="shared" si="81"/>
        <v/>
      </c>
      <c r="J315" s="30" t="str">
        <f t="shared" si="81"/>
        <v/>
      </c>
      <c r="K315" s="1"/>
      <c r="L315" s="404">
        <v>6</v>
      </c>
      <c r="M315" s="64" t="str">
        <f>Timetable!$E$6</f>
        <v>Croydon Harriers</v>
      </c>
      <c r="N315" t="str">
        <f>Timetable!$D$6</f>
        <v>C</v>
      </c>
      <c r="O315" t="str">
        <f>U622</f>
        <v>Shereece Miller</v>
      </c>
    </row>
    <row r="316" spans="1:15" x14ac:dyDescent="0.3">
      <c r="A316" s="18" t="s">
        <v>27</v>
      </c>
      <c r="B316" s="29" t="s">
        <v>175</v>
      </c>
      <c r="C316" s="29"/>
      <c r="D316" s="29" t="s">
        <v>175</v>
      </c>
      <c r="E316" s="351" t="str">
        <f t="shared" ref="E316:J320" si="84">IF($D316="","",IF(LEFT($D316,1)=E$2,$L316,""))</f>
        <v/>
      </c>
      <c r="F316" s="30" t="str">
        <f t="shared" si="81"/>
        <v/>
      </c>
      <c r="G316" s="351" t="str">
        <f t="shared" si="81"/>
        <v/>
      </c>
      <c r="H316" s="30" t="str">
        <f t="shared" si="81"/>
        <v/>
      </c>
      <c r="I316" s="351" t="str">
        <f t="shared" si="81"/>
        <v/>
      </c>
      <c r="J316" s="30" t="str">
        <f t="shared" si="81"/>
        <v/>
      </c>
      <c r="K316" s="1"/>
      <c r="L316" s="404">
        <v>5</v>
      </c>
      <c r="M316" s="64" t="str">
        <f>Timetable!$E$7</f>
        <v>Kingston &amp; Poly</v>
      </c>
      <c r="N316" t="str">
        <f>Timetable!$D$7</f>
        <v>K</v>
      </c>
      <c r="O316">
        <f>X622</f>
        <v>0</v>
      </c>
    </row>
    <row r="317" spans="1:15" x14ac:dyDescent="0.3">
      <c r="A317" s="18" t="s">
        <v>28</v>
      </c>
      <c r="B317" s="29" t="s">
        <v>175</v>
      </c>
      <c r="C317" s="29"/>
      <c r="D317" s="29" t="s">
        <v>175</v>
      </c>
      <c r="E317" s="351" t="str">
        <f t="shared" si="84"/>
        <v/>
      </c>
      <c r="F317" s="30" t="str">
        <f t="shared" si="84"/>
        <v/>
      </c>
      <c r="G317" s="351" t="str">
        <f t="shared" si="84"/>
        <v/>
      </c>
      <c r="H317" s="30" t="str">
        <f t="shared" si="84"/>
        <v/>
      </c>
      <c r="I317" s="351" t="str">
        <f t="shared" si="84"/>
        <v/>
      </c>
      <c r="J317" s="30" t="str">
        <f t="shared" si="84"/>
        <v/>
      </c>
      <c r="K317" s="1"/>
      <c r="L317" s="404">
        <v>4</v>
      </c>
      <c r="M317" s="64" t="str">
        <f>Timetable!$E$8</f>
        <v>South London Harriers</v>
      </c>
      <c r="N317" t="str">
        <f>Timetable!$D$8</f>
        <v>L</v>
      </c>
      <c r="O317">
        <f>AA622</f>
        <v>0</v>
      </c>
    </row>
    <row r="318" spans="1:15" x14ac:dyDescent="0.3">
      <c r="A318" s="18" t="s">
        <v>29</v>
      </c>
      <c r="B318" s="29" t="s">
        <v>175</v>
      </c>
      <c r="C318" s="29"/>
      <c r="D318" s="29" t="s">
        <v>175</v>
      </c>
      <c r="E318" s="351" t="str">
        <f t="shared" si="84"/>
        <v/>
      </c>
      <c r="F318" s="30" t="str">
        <f t="shared" si="84"/>
        <v/>
      </c>
      <c r="G318" s="351" t="str">
        <f t="shared" si="84"/>
        <v/>
      </c>
      <c r="H318" s="30" t="str">
        <f t="shared" si="84"/>
        <v/>
      </c>
      <c r="I318" s="351" t="str">
        <f t="shared" si="84"/>
        <v/>
      </c>
      <c r="J318" s="30" t="str">
        <f t="shared" si="84"/>
        <v/>
      </c>
      <c r="K318" s="1"/>
      <c r="L318" s="404">
        <v>3</v>
      </c>
      <c r="M318" s="64" t="str">
        <f>Timetable!$E$9</f>
        <v>-</v>
      </c>
      <c r="N318" t="str">
        <f>Timetable!$D$9</f>
        <v>-</v>
      </c>
      <c r="O318">
        <f>AD622</f>
        <v>0</v>
      </c>
    </row>
    <row r="319" spans="1:15" x14ac:dyDescent="0.3">
      <c r="A319" s="18" t="s">
        <v>30</v>
      </c>
      <c r="B319" s="29" t="s">
        <v>175</v>
      </c>
      <c r="C319" s="29"/>
      <c r="D319" s="29" t="s">
        <v>175</v>
      </c>
      <c r="E319" s="351" t="str">
        <f t="shared" si="84"/>
        <v/>
      </c>
      <c r="F319" s="30" t="str">
        <f t="shared" si="84"/>
        <v/>
      </c>
      <c r="G319" s="351" t="str">
        <f t="shared" si="84"/>
        <v/>
      </c>
      <c r="H319" s="30" t="str">
        <f t="shared" si="84"/>
        <v/>
      </c>
      <c r="I319" s="351" t="str">
        <f t="shared" si="84"/>
        <v/>
      </c>
      <c r="J319" s="30" t="str">
        <f t="shared" si="84"/>
        <v/>
      </c>
      <c r="K319" s="1"/>
      <c r="L319" s="404">
        <v>2</v>
      </c>
      <c r="M319" s="64" t="str">
        <f>Timetable!$E$10</f>
        <v>Reigate Priory</v>
      </c>
      <c r="N319" t="str">
        <f>Timetable!$D$10</f>
        <v>R</v>
      </c>
      <c r="O319">
        <f>AG622</f>
        <v>0</v>
      </c>
    </row>
    <row r="320" spans="1:15" x14ac:dyDescent="0.3">
      <c r="A320" s="18" t="s">
        <v>31</v>
      </c>
      <c r="B320" s="29" t="s">
        <v>175</v>
      </c>
      <c r="C320" s="29"/>
      <c r="D320" s="29" t="s">
        <v>175</v>
      </c>
      <c r="E320" s="351" t="str">
        <f t="shared" si="84"/>
        <v/>
      </c>
      <c r="F320" s="30" t="str">
        <f t="shared" si="84"/>
        <v/>
      </c>
      <c r="G320" s="351" t="str">
        <f t="shared" si="84"/>
        <v/>
      </c>
      <c r="H320" s="30" t="str">
        <f t="shared" si="84"/>
        <v/>
      </c>
      <c r="I320" s="351" t="str">
        <f t="shared" si="84"/>
        <v/>
      </c>
      <c r="J320" s="30" t="str">
        <f t="shared" si="84"/>
        <v/>
      </c>
      <c r="K320" s="1">
        <f>21-SUM(E315:J320)</f>
        <v>15</v>
      </c>
      <c r="L320" s="404">
        <v>1</v>
      </c>
      <c r="M320" s="64" t="str">
        <f>Timetable!$E$11</f>
        <v>Holland Sports</v>
      </c>
      <c r="N320" t="str">
        <f>Timetable!$D$11</f>
        <v>O</v>
      </c>
      <c r="O320">
        <f>AJ622</f>
        <v>0</v>
      </c>
    </row>
    <row r="321" spans="1:15" x14ac:dyDescent="0.3">
      <c r="A321" s="18"/>
      <c r="B321" s="29" t="s">
        <v>175</v>
      </c>
      <c r="C321" s="29"/>
      <c r="D321" s="29" t="s">
        <v>175</v>
      </c>
      <c r="E321" s="73"/>
      <c r="F321" s="73"/>
      <c r="G321" s="73"/>
      <c r="H321" s="73"/>
      <c r="I321" s="73"/>
      <c r="J321" s="73"/>
      <c r="K321" s="1"/>
      <c r="L321" s="404"/>
      <c r="M321" s="64"/>
      <c r="N321"/>
      <c r="O321"/>
    </row>
    <row r="322" spans="1:15" x14ac:dyDescent="0.3">
      <c r="A322" s="18" t="s">
        <v>32</v>
      </c>
      <c r="B322" s="29" t="s">
        <v>175</v>
      </c>
      <c r="C322" s="29"/>
      <c r="D322" s="29" t="s">
        <v>175</v>
      </c>
      <c r="E322" s="351" t="str">
        <f>IF($D322="","",IF(LEFT($D322,1)=E$2,$L322,""))</f>
        <v/>
      </c>
      <c r="F322" s="30" t="str">
        <f t="shared" ref="F322:J327" si="85">IF($D322="","",IF(LEFT($D322,1)=F$2,$L322,""))</f>
        <v/>
      </c>
      <c r="G322" s="351" t="str">
        <f t="shared" si="85"/>
        <v/>
      </c>
      <c r="H322" s="30" t="str">
        <f t="shared" si="85"/>
        <v/>
      </c>
      <c r="I322" s="351" t="str">
        <f t="shared" si="85"/>
        <v/>
      </c>
      <c r="J322" s="30" t="str">
        <f t="shared" si="85"/>
        <v/>
      </c>
      <c r="K322" s="1"/>
      <c r="L322" s="404">
        <v>6</v>
      </c>
      <c r="M322" s="64" t="str">
        <f>Timetable!$E$6</f>
        <v>Croydon Harriers</v>
      </c>
      <c r="N322" t="str">
        <f>Timetable!$D$6</f>
        <v>C</v>
      </c>
      <c r="O322">
        <f>U623</f>
        <v>0</v>
      </c>
    </row>
    <row r="323" spans="1:15" x14ac:dyDescent="0.3">
      <c r="A323" s="18" t="s">
        <v>33</v>
      </c>
      <c r="B323" s="29" t="s">
        <v>175</v>
      </c>
      <c r="C323" s="29"/>
      <c r="D323" s="29" t="s">
        <v>175</v>
      </c>
      <c r="E323" s="351" t="str">
        <f t="shared" ref="E323:E327" si="86">IF($D323="","",IF(LEFT($D323,1)=E$2,$L323,""))</f>
        <v/>
      </c>
      <c r="F323" s="30" t="str">
        <f t="shared" si="85"/>
        <v/>
      </c>
      <c r="G323" s="351" t="str">
        <f t="shared" si="85"/>
        <v/>
      </c>
      <c r="H323" s="30" t="str">
        <f t="shared" si="85"/>
        <v/>
      </c>
      <c r="I323" s="351" t="str">
        <f t="shared" si="85"/>
        <v/>
      </c>
      <c r="J323" s="30" t="str">
        <f t="shared" si="85"/>
        <v/>
      </c>
      <c r="K323" s="1"/>
      <c r="L323" s="404">
        <v>5</v>
      </c>
      <c r="M323" s="64" t="str">
        <f>Timetable!$E$7</f>
        <v>Kingston &amp; Poly</v>
      </c>
      <c r="N323" t="str">
        <f>Timetable!$D$7</f>
        <v>K</v>
      </c>
      <c r="O323">
        <f>X623</f>
        <v>0</v>
      </c>
    </row>
    <row r="324" spans="1:15" x14ac:dyDescent="0.3">
      <c r="A324" s="18" t="s">
        <v>34</v>
      </c>
      <c r="B324" s="29" t="s">
        <v>175</v>
      </c>
      <c r="C324" s="29"/>
      <c r="D324" s="29" t="s">
        <v>175</v>
      </c>
      <c r="E324" s="351" t="str">
        <f t="shared" si="86"/>
        <v/>
      </c>
      <c r="F324" s="30" t="str">
        <f t="shared" si="85"/>
        <v/>
      </c>
      <c r="G324" s="351" t="str">
        <f t="shared" si="85"/>
        <v/>
      </c>
      <c r="H324" s="30" t="str">
        <f t="shared" si="85"/>
        <v/>
      </c>
      <c r="I324" s="351" t="str">
        <f t="shared" si="85"/>
        <v/>
      </c>
      <c r="J324" s="30" t="str">
        <f t="shared" si="85"/>
        <v/>
      </c>
      <c r="K324" s="1"/>
      <c r="L324" s="404">
        <v>4</v>
      </c>
      <c r="M324" s="64" t="str">
        <f>Timetable!$E$8</f>
        <v>South London Harriers</v>
      </c>
      <c r="N324" t="str">
        <f>Timetable!$D$8</f>
        <v>L</v>
      </c>
      <c r="O324">
        <f>AA623</f>
        <v>0</v>
      </c>
    </row>
    <row r="325" spans="1:15" x14ac:dyDescent="0.3">
      <c r="A325" s="18" t="s">
        <v>35</v>
      </c>
      <c r="B325" s="29" t="s">
        <v>175</v>
      </c>
      <c r="C325" s="29"/>
      <c r="D325" s="29" t="s">
        <v>175</v>
      </c>
      <c r="E325" s="351" t="str">
        <f t="shared" si="86"/>
        <v/>
      </c>
      <c r="F325" s="30" t="str">
        <f t="shared" si="85"/>
        <v/>
      </c>
      <c r="G325" s="351" t="str">
        <f t="shared" si="85"/>
        <v/>
      </c>
      <c r="H325" s="30" t="str">
        <f t="shared" si="85"/>
        <v/>
      </c>
      <c r="I325" s="351" t="str">
        <f t="shared" si="85"/>
        <v/>
      </c>
      <c r="J325" s="30" t="str">
        <f t="shared" si="85"/>
        <v/>
      </c>
      <c r="K325" s="1"/>
      <c r="L325" s="404">
        <v>3</v>
      </c>
      <c r="M325" s="64" t="str">
        <f>Timetable!$E$9</f>
        <v>-</v>
      </c>
      <c r="N325" t="str">
        <f>Timetable!$D$9</f>
        <v>-</v>
      </c>
      <c r="O325">
        <f>AD623</f>
        <v>0</v>
      </c>
    </row>
    <row r="326" spans="1:15" x14ac:dyDescent="0.3">
      <c r="A326" s="18" t="s">
        <v>36</v>
      </c>
      <c r="B326" s="29" t="s">
        <v>175</v>
      </c>
      <c r="C326" s="29"/>
      <c r="D326" s="29" t="s">
        <v>175</v>
      </c>
      <c r="E326" s="351" t="str">
        <f t="shared" si="86"/>
        <v/>
      </c>
      <c r="F326" s="30" t="str">
        <f t="shared" si="85"/>
        <v/>
      </c>
      <c r="G326" s="351" t="str">
        <f t="shared" si="85"/>
        <v/>
      </c>
      <c r="H326" s="30" t="str">
        <f t="shared" si="85"/>
        <v/>
      </c>
      <c r="I326" s="351" t="str">
        <f t="shared" si="85"/>
        <v/>
      </c>
      <c r="J326" s="30" t="str">
        <f t="shared" si="85"/>
        <v/>
      </c>
      <c r="K326" s="1"/>
      <c r="L326" s="404">
        <v>2</v>
      </c>
      <c r="M326" s="64" t="str">
        <f>Timetable!$E$10</f>
        <v>Reigate Priory</v>
      </c>
      <c r="N326" t="str">
        <f>Timetable!$D$10</f>
        <v>R</v>
      </c>
      <c r="O326">
        <f>AG623</f>
        <v>0</v>
      </c>
    </row>
    <row r="327" spans="1:15" x14ac:dyDescent="0.3">
      <c r="A327" s="18" t="s">
        <v>37</v>
      </c>
      <c r="B327" s="29" t="s">
        <v>175</v>
      </c>
      <c r="C327" s="29"/>
      <c r="D327" s="29" t="s">
        <v>175</v>
      </c>
      <c r="E327" s="351" t="str">
        <f t="shared" si="86"/>
        <v/>
      </c>
      <c r="F327" s="30" t="str">
        <f t="shared" si="85"/>
        <v/>
      </c>
      <c r="G327" s="351" t="str">
        <f t="shared" si="85"/>
        <v/>
      </c>
      <c r="H327" s="30" t="str">
        <f t="shared" si="85"/>
        <v/>
      </c>
      <c r="I327" s="351" t="str">
        <f t="shared" si="85"/>
        <v/>
      </c>
      <c r="J327" s="30" t="str">
        <f t="shared" si="85"/>
        <v/>
      </c>
      <c r="K327" s="1">
        <f>21-SUM(E322:J327)</f>
        <v>21</v>
      </c>
      <c r="L327" s="404">
        <v>1</v>
      </c>
      <c r="M327" s="64" t="str">
        <f>Timetable!$E$11</f>
        <v>Holland Sports</v>
      </c>
      <c r="N327" t="str">
        <f>Timetable!$D$11</f>
        <v>O</v>
      </c>
      <c r="O327">
        <f>AJ623</f>
        <v>0</v>
      </c>
    </row>
    <row r="328" spans="1:15" x14ac:dyDescent="0.3">
      <c r="A328" s="18"/>
      <c r="B328" s="18" t="str">
        <f>Timetable!E17</f>
        <v>11.15  TRIPLE JUMP  U17</v>
      </c>
      <c r="C328" s="29"/>
      <c r="D328" s="29" t="s">
        <v>175</v>
      </c>
      <c r="E328" s="74"/>
      <c r="F328" s="74"/>
      <c r="G328" s="74"/>
      <c r="H328" s="74"/>
      <c r="I328" s="74"/>
      <c r="J328" s="74"/>
      <c r="K328" s="1"/>
      <c r="L328" s="404"/>
      <c r="M328" s="64"/>
      <c r="N328"/>
      <c r="O328"/>
    </row>
    <row r="329" spans="1:15" x14ac:dyDescent="0.3">
      <c r="A329" s="18" t="s">
        <v>26</v>
      </c>
      <c r="B329" s="29" t="str">
        <f>O330</f>
        <v>Sophie Hunnable</v>
      </c>
      <c r="C329" s="29">
        <v>8.7200000000000006</v>
      </c>
      <c r="D329" s="29" t="s">
        <v>6</v>
      </c>
      <c r="E329" s="351" t="str">
        <f>IF($D329="","",IF(LEFT($D329,1)=E$2,$L329,""))</f>
        <v/>
      </c>
      <c r="F329" s="30">
        <f t="shared" ref="F329:J334" si="87">IF($D329="","",IF(LEFT($D329,1)=F$2,$L329,""))</f>
        <v>6</v>
      </c>
      <c r="G329" s="351" t="str">
        <f t="shared" si="87"/>
        <v/>
      </c>
      <c r="H329" s="30" t="str">
        <f t="shared" si="87"/>
        <v/>
      </c>
      <c r="I329" s="351" t="str">
        <f t="shared" si="87"/>
        <v/>
      </c>
      <c r="J329" s="30" t="str">
        <f t="shared" si="87"/>
        <v/>
      </c>
      <c r="K329" s="1"/>
      <c r="L329" s="404">
        <v>6</v>
      </c>
      <c r="M329" s="64" t="str">
        <f>Timetable!$E$6</f>
        <v>Croydon Harriers</v>
      </c>
      <c r="N329" t="str">
        <f>Timetable!$D$6</f>
        <v>C</v>
      </c>
      <c r="O329" t="str">
        <f>U624</f>
        <v>Savannah Dyer</v>
      </c>
    </row>
    <row r="330" spans="1:15" x14ac:dyDescent="0.3">
      <c r="A330" s="18" t="s">
        <v>27</v>
      </c>
      <c r="B330" s="29" t="str">
        <f>O329</f>
        <v>Savannah Dyer</v>
      </c>
      <c r="C330" s="29">
        <v>8.2200000000000006</v>
      </c>
      <c r="D330" s="29" t="s">
        <v>2</v>
      </c>
      <c r="E330" s="351">
        <f t="shared" ref="E330:E334" si="88">IF($D330="","",IF(LEFT($D330,1)=E$2,$L330,""))</f>
        <v>5</v>
      </c>
      <c r="F330" s="30" t="str">
        <f t="shared" si="87"/>
        <v/>
      </c>
      <c r="G330" s="351" t="str">
        <f t="shared" si="87"/>
        <v/>
      </c>
      <c r="H330" s="30" t="str">
        <f t="shared" si="87"/>
        <v/>
      </c>
      <c r="I330" s="351" t="str">
        <f t="shared" si="87"/>
        <v/>
      </c>
      <c r="J330" s="30" t="str">
        <f t="shared" si="87"/>
        <v/>
      </c>
      <c r="K330" s="1"/>
      <c r="L330" s="404">
        <v>5</v>
      </c>
      <c r="M330" s="64" t="str">
        <f>Timetable!$E$7</f>
        <v>Kingston &amp; Poly</v>
      </c>
      <c r="N330" t="str">
        <f>Timetable!$D$7</f>
        <v>K</v>
      </c>
      <c r="O330" t="str">
        <f>X624</f>
        <v>Sophie Hunnable</v>
      </c>
    </row>
    <row r="331" spans="1:15" x14ac:dyDescent="0.3">
      <c r="A331" s="18" t="s">
        <v>28</v>
      </c>
      <c r="B331" s="29" t="s">
        <v>175</v>
      </c>
      <c r="C331" s="29"/>
      <c r="D331" s="29" t="s">
        <v>175</v>
      </c>
      <c r="E331" s="351" t="str">
        <f t="shared" si="88"/>
        <v/>
      </c>
      <c r="F331" s="30" t="str">
        <f t="shared" si="87"/>
        <v/>
      </c>
      <c r="G331" s="351" t="str">
        <f t="shared" si="87"/>
        <v/>
      </c>
      <c r="H331" s="30" t="str">
        <f t="shared" si="87"/>
        <v/>
      </c>
      <c r="I331" s="351" t="str">
        <f t="shared" si="87"/>
        <v/>
      </c>
      <c r="J331" s="30" t="str">
        <f t="shared" si="87"/>
        <v/>
      </c>
      <c r="K331" s="1"/>
      <c r="L331" s="404">
        <v>4</v>
      </c>
      <c r="M331" s="64" t="str">
        <f>Timetable!$E$8</f>
        <v>South London Harriers</v>
      </c>
      <c r="N331" t="str">
        <f>Timetable!$D$8</f>
        <v>L</v>
      </c>
      <c r="O331">
        <f>AA624</f>
        <v>0</v>
      </c>
    </row>
    <row r="332" spans="1:15" x14ac:dyDescent="0.3">
      <c r="A332" s="18" t="s">
        <v>29</v>
      </c>
      <c r="B332" s="29" t="s">
        <v>175</v>
      </c>
      <c r="C332" s="29"/>
      <c r="D332" s="29" t="s">
        <v>175</v>
      </c>
      <c r="E332" s="351" t="str">
        <f t="shared" si="88"/>
        <v/>
      </c>
      <c r="F332" s="30" t="str">
        <f t="shared" si="87"/>
        <v/>
      </c>
      <c r="G332" s="351" t="str">
        <f t="shared" si="87"/>
        <v/>
      </c>
      <c r="H332" s="30" t="str">
        <f t="shared" si="87"/>
        <v/>
      </c>
      <c r="I332" s="351" t="str">
        <f t="shared" si="87"/>
        <v/>
      </c>
      <c r="J332" s="30" t="str">
        <f t="shared" si="87"/>
        <v/>
      </c>
      <c r="K332" s="1"/>
      <c r="L332" s="404">
        <v>3</v>
      </c>
      <c r="M332" s="64" t="str">
        <f>Timetable!$E$9</f>
        <v>-</v>
      </c>
      <c r="N332" t="str">
        <f>Timetable!$D$9</f>
        <v>-</v>
      </c>
      <c r="O332">
        <f>AD624</f>
        <v>0</v>
      </c>
    </row>
    <row r="333" spans="1:15" x14ac:dyDescent="0.3">
      <c r="A333" s="18" t="s">
        <v>30</v>
      </c>
      <c r="B333" s="29" t="s">
        <v>175</v>
      </c>
      <c r="C333" s="29"/>
      <c r="D333" s="29" t="s">
        <v>175</v>
      </c>
      <c r="E333" s="351" t="str">
        <f t="shared" si="88"/>
        <v/>
      </c>
      <c r="F333" s="30" t="str">
        <f t="shared" si="87"/>
        <v/>
      </c>
      <c r="G333" s="351" t="str">
        <f t="shared" si="87"/>
        <v/>
      </c>
      <c r="H333" s="30" t="str">
        <f t="shared" si="87"/>
        <v/>
      </c>
      <c r="I333" s="351" t="str">
        <f t="shared" si="87"/>
        <v/>
      </c>
      <c r="J333" s="30" t="str">
        <f t="shared" si="87"/>
        <v/>
      </c>
      <c r="K333" s="1"/>
      <c r="L333" s="404">
        <v>2</v>
      </c>
      <c r="M333" s="64" t="str">
        <f>Timetable!$E$10</f>
        <v>Reigate Priory</v>
      </c>
      <c r="N333" t="str">
        <f>Timetable!$D$10</f>
        <v>R</v>
      </c>
      <c r="O333">
        <f>AG624</f>
        <v>0</v>
      </c>
    </row>
    <row r="334" spans="1:15" x14ac:dyDescent="0.3">
      <c r="A334" s="18" t="s">
        <v>31</v>
      </c>
      <c r="B334" s="29" t="s">
        <v>175</v>
      </c>
      <c r="C334" s="29"/>
      <c r="D334" s="29" t="s">
        <v>175</v>
      </c>
      <c r="E334" s="351" t="str">
        <f t="shared" si="88"/>
        <v/>
      </c>
      <c r="F334" s="30" t="str">
        <f t="shared" si="87"/>
        <v/>
      </c>
      <c r="G334" s="351" t="str">
        <f t="shared" si="87"/>
        <v/>
      </c>
      <c r="H334" s="30" t="str">
        <f t="shared" si="87"/>
        <v/>
      </c>
      <c r="I334" s="351" t="str">
        <f t="shared" si="87"/>
        <v/>
      </c>
      <c r="J334" s="30" t="str">
        <f t="shared" si="87"/>
        <v/>
      </c>
      <c r="K334" s="1">
        <f>21-SUM(E329:J334)</f>
        <v>10</v>
      </c>
      <c r="L334" s="404">
        <v>1</v>
      </c>
      <c r="M334" s="64" t="str">
        <f>Timetable!$E$11</f>
        <v>Holland Sports</v>
      </c>
      <c r="N334" t="str">
        <f>Timetable!$D$11</f>
        <v>O</v>
      </c>
      <c r="O334">
        <f>AJ624</f>
        <v>0</v>
      </c>
    </row>
    <row r="335" spans="1:15" x14ac:dyDescent="0.3">
      <c r="A335" s="18"/>
      <c r="B335" s="29" t="s">
        <v>175</v>
      </c>
      <c r="C335" s="29"/>
      <c r="D335" s="29" t="s">
        <v>175</v>
      </c>
      <c r="E335" s="73"/>
      <c r="F335" s="73"/>
      <c r="G335" s="73"/>
      <c r="H335" s="73"/>
      <c r="I335" s="73"/>
      <c r="J335" s="73"/>
      <c r="K335" s="1"/>
      <c r="L335" s="404"/>
      <c r="M335" s="64"/>
      <c r="N335"/>
      <c r="O335"/>
    </row>
    <row r="336" spans="1:15" x14ac:dyDescent="0.3">
      <c r="A336" s="18" t="s">
        <v>32</v>
      </c>
      <c r="B336" s="29" t="s">
        <v>175</v>
      </c>
      <c r="C336" s="29"/>
      <c r="D336" s="29" t="s">
        <v>175</v>
      </c>
      <c r="E336" s="351" t="str">
        <f>IF($D336="","",IF(LEFT($D336,1)=E$2,$L336,""))</f>
        <v/>
      </c>
      <c r="F336" s="30" t="str">
        <f t="shared" ref="F336:J341" si="89">IF($D336="","",IF(LEFT($D336,1)=F$2,$L336,""))</f>
        <v/>
      </c>
      <c r="G336" s="351" t="str">
        <f t="shared" si="89"/>
        <v/>
      </c>
      <c r="H336" s="30" t="str">
        <f t="shared" si="89"/>
        <v/>
      </c>
      <c r="I336" s="351" t="str">
        <f t="shared" si="89"/>
        <v/>
      </c>
      <c r="J336" s="30" t="str">
        <f t="shared" si="89"/>
        <v/>
      </c>
      <c r="K336" s="1"/>
      <c r="L336" s="404">
        <v>6</v>
      </c>
      <c r="M336" s="64" t="str">
        <f>Timetable!$E$6</f>
        <v>Croydon Harriers</v>
      </c>
      <c r="N336" t="str">
        <f>Timetable!$D$6</f>
        <v>C</v>
      </c>
      <c r="O336">
        <f>U625</f>
        <v>0</v>
      </c>
    </row>
    <row r="337" spans="1:15" x14ac:dyDescent="0.3">
      <c r="A337" s="18" t="s">
        <v>33</v>
      </c>
      <c r="B337" s="29" t="s">
        <v>175</v>
      </c>
      <c r="C337" s="29"/>
      <c r="D337" s="29" t="s">
        <v>175</v>
      </c>
      <c r="E337" s="351" t="str">
        <f t="shared" ref="E337:E341" si="90">IF($D337="","",IF(LEFT($D337,1)=E$2,$L337,""))</f>
        <v/>
      </c>
      <c r="F337" s="30" t="str">
        <f t="shared" si="89"/>
        <v/>
      </c>
      <c r="G337" s="351" t="str">
        <f t="shared" si="89"/>
        <v/>
      </c>
      <c r="H337" s="30" t="str">
        <f t="shared" si="89"/>
        <v/>
      </c>
      <c r="I337" s="351" t="str">
        <f t="shared" si="89"/>
        <v/>
      </c>
      <c r="J337" s="30" t="str">
        <f t="shared" si="89"/>
        <v/>
      </c>
      <c r="K337" s="1"/>
      <c r="L337" s="404">
        <v>5</v>
      </c>
      <c r="M337" s="64" t="str">
        <f>Timetable!$E$7</f>
        <v>Kingston &amp; Poly</v>
      </c>
      <c r="N337" t="str">
        <f>Timetable!$D$7</f>
        <v>K</v>
      </c>
      <c r="O337">
        <f>X625</f>
        <v>0</v>
      </c>
    </row>
    <row r="338" spans="1:15" x14ac:dyDescent="0.3">
      <c r="A338" s="18" t="s">
        <v>34</v>
      </c>
      <c r="B338" s="29" t="s">
        <v>175</v>
      </c>
      <c r="C338" s="29"/>
      <c r="D338" s="29" t="s">
        <v>175</v>
      </c>
      <c r="E338" s="351" t="str">
        <f t="shared" si="90"/>
        <v/>
      </c>
      <c r="F338" s="30" t="str">
        <f t="shared" si="89"/>
        <v/>
      </c>
      <c r="G338" s="351" t="str">
        <f t="shared" si="89"/>
        <v/>
      </c>
      <c r="H338" s="30" t="str">
        <f t="shared" si="89"/>
        <v/>
      </c>
      <c r="I338" s="351" t="str">
        <f t="shared" si="89"/>
        <v/>
      </c>
      <c r="J338" s="30" t="str">
        <f t="shared" si="89"/>
        <v/>
      </c>
      <c r="K338" s="1"/>
      <c r="L338" s="404">
        <v>4</v>
      </c>
      <c r="M338" s="64" t="str">
        <f>Timetable!$E$8</f>
        <v>South London Harriers</v>
      </c>
      <c r="N338" t="str">
        <f>Timetable!$D$8</f>
        <v>L</v>
      </c>
      <c r="O338">
        <f>AA625</f>
        <v>0</v>
      </c>
    </row>
    <row r="339" spans="1:15" x14ac:dyDescent="0.3">
      <c r="A339" s="18" t="s">
        <v>35</v>
      </c>
      <c r="B339" s="29" t="s">
        <v>175</v>
      </c>
      <c r="C339" s="29"/>
      <c r="D339" s="29" t="s">
        <v>175</v>
      </c>
      <c r="E339" s="351" t="str">
        <f t="shared" si="90"/>
        <v/>
      </c>
      <c r="F339" s="30" t="str">
        <f t="shared" si="89"/>
        <v/>
      </c>
      <c r="G339" s="351" t="str">
        <f t="shared" si="89"/>
        <v/>
      </c>
      <c r="H339" s="30" t="str">
        <f t="shared" si="89"/>
        <v/>
      </c>
      <c r="I339" s="351" t="str">
        <f t="shared" si="89"/>
        <v/>
      </c>
      <c r="J339" s="30" t="str">
        <f t="shared" si="89"/>
        <v/>
      </c>
      <c r="K339" s="1"/>
      <c r="L339" s="404">
        <v>3</v>
      </c>
      <c r="M339" s="64" t="str">
        <f>Timetable!$E$9</f>
        <v>-</v>
      </c>
      <c r="N339" t="str">
        <f>Timetable!$D$9</f>
        <v>-</v>
      </c>
      <c r="O339">
        <f>AD625</f>
        <v>0</v>
      </c>
    </row>
    <row r="340" spans="1:15" x14ac:dyDescent="0.3">
      <c r="A340" s="18" t="s">
        <v>36</v>
      </c>
      <c r="B340" s="29" t="s">
        <v>175</v>
      </c>
      <c r="C340" s="29"/>
      <c r="D340" s="29" t="s">
        <v>175</v>
      </c>
      <c r="E340" s="351" t="str">
        <f t="shared" si="90"/>
        <v/>
      </c>
      <c r="F340" s="30" t="str">
        <f t="shared" si="89"/>
        <v/>
      </c>
      <c r="G340" s="351" t="str">
        <f t="shared" si="89"/>
        <v/>
      </c>
      <c r="H340" s="30" t="str">
        <f t="shared" si="89"/>
        <v/>
      </c>
      <c r="I340" s="351" t="str">
        <f t="shared" si="89"/>
        <v/>
      </c>
      <c r="J340" s="30" t="str">
        <f t="shared" si="89"/>
        <v/>
      </c>
      <c r="K340" s="1"/>
      <c r="L340" s="404">
        <v>2</v>
      </c>
      <c r="M340" s="64" t="str">
        <f>Timetable!$E$10</f>
        <v>Reigate Priory</v>
      </c>
      <c r="N340" t="str">
        <f>Timetable!$D$10</f>
        <v>R</v>
      </c>
      <c r="O340">
        <f>AG625</f>
        <v>0</v>
      </c>
    </row>
    <row r="341" spans="1:15" x14ac:dyDescent="0.3">
      <c r="A341" s="18" t="s">
        <v>37</v>
      </c>
      <c r="B341" s="29" t="s">
        <v>175</v>
      </c>
      <c r="C341" s="29"/>
      <c r="D341" s="29" t="s">
        <v>175</v>
      </c>
      <c r="E341" s="351" t="str">
        <f t="shared" si="90"/>
        <v/>
      </c>
      <c r="F341" s="30" t="str">
        <f t="shared" si="89"/>
        <v/>
      </c>
      <c r="G341" s="351" t="str">
        <f t="shared" si="89"/>
        <v/>
      </c>
      <c r="H341" s="30" t="str">
        <f t="shared" si="89"/>
        <v/>
      </c>
      <c r="I341" s="351" t="str">
        <f t="shared" si="89"/>
        <v/>
      </c>
      <c r="J341" s="30" t="str">
        <f t="shared" si="89"/>
        <v/>
      </c>
      <c r="K341" s="1">
        <f>21-SUM(E336:J341)</f>
        <v>21</v>
      </c>
      <c r="L341" s="404">
        <v>1</v>
      </c>
      <c r="M341" s="64" t="str">
        <f>Timetable!$E$11</f>
        <v>Holland Sports</v>
      </c>
      <c r="N341" t="str">
        <f>Timetable!$D$11</f>
        <v>O</v>
      </c>
      <c r="O341">
        <f>AJ625</f>
        <v>0</v>
      </c>
    </row>
    <row r="342" spans="1:15" x14ac:dyDescent="0.3">
      <c r="A342" s="18"/>
      <c r="B342" s="18" t="str">
        <f>Timetable!E18</f>
        <v>11.15  POLE VAULT U15</v>
      </c>
      <c r="C342" s="29"/>
      <c r="D342" s="29" t="s">
        <v>175</v>
      </c>
      <c r="E342" s="74"/>
      <c r="F342" s="74"/>
      <c r="G342" s="74"/>
      <c r="H342" s="74"/>
      <c r="I342" s="74"/>
      <c r="J342" s="74"/>
      <c r="K342" s="1"/>
      <c r="L342" s="404"/>
      <c r="M342" s="64"/>
      <c r="N342"/>
      <c r="O342"/>
    </row>
    <row r="343" spans="1:15" x14ac:dyDescent="0.3">
      <c r="A343" s="18" t="s">
        <v>26</v>
      </c>
      <c r="B343" s="29" t="s">
        <v>175</v>
      </c>
      <c r="C343" s="29"/>
      <c r="D343" s="29" t="s">
        <v>175</v>
      </c>
      <c r="E343" s="351" t="str">
        <f>IF($D343="","",IF(LEFT($D343,1)=E$2,$L343,""))</f>
        <v/>
      </c>
      <c r="F343" s="30" t="str">
        <f t="shared" ref="F343:J348" si="91">IF($D343="","",IF(LEFT($D343,1)=F$2,$L343,""))</f>
        <v/>
      </c>
      <c r="G343" s="351" t="str">
        <f t="shared" si="91"/>
        <v/>
      </c>
      <c r="H343" s="30" t="str">
        <f t="shared" si="91"/>
        <v/>
      </c>
      <c r="I343" s="351" t="str">
        <f t="shared" si="91"/>
        <v/>
      </c>
      <c r="J343" s="30" t="str">
        <f t="shared" si="91"/>
        <v/>
      </c>
      <c r="K343" s="1"/>
      <c r="L343" s="404">
        <v>6</v>
      </c>
      <c r="M343" s="64" t="str">
        <f>Timetable!$E$6</f>
        <v>Croydon Harriers</v>
      </c>
      <c r="N343" t="str">
        <f>Timetable!$D$6</f>
        <v>C</v>
      </c>
      <c r="O343">
        <f>T626</f>
        <v>0</v>
      </c>
    </row>
    <row r="344" spans="1:15" x14ac:dyDescent="0.3">
      <c r="A344" s="18" t="s">
        <v>27</v>
      </c>
      <c r="B344" s="29" t="s">
        <v>175</v>
      </c>
      <c r="C344" s="29"/>
      <c r="D344" s="29" t="s">
        <v>175</v>
      </c>
      <c r="E344" s="351" t="str">
        <f t="shared" ref="E344:E348" si="92">IF($D344="","",IF(LEFT($D344,1)=E$2,$L344,""))</f>
        <v/>
      </c>
      <c r="F344" s="30" t="str">
        <f t="shared" si="91"/>
        <v/>
      </c>
      <c r="G344" s="351" t="str">
        <f t="shared" si="91"/>
        <v/>
      </c>
      <c r="H344" s="30" t="str">
        <f t="shared" si="91"/>
        <v/>
      </c>
      <c r="I344" s="351" t="str">
        <f t="shared" si="91"/>
        <v/>
      </c>
      <c r="J344" s="30" t="str">
        <f t="shared" si="91"/>
        <v/>
      </c>
      <c r="K344" s="1"/>
      <c r="L344" s="404">
        <v>5</v>
      </c>
      <c r="M344" s="64" t="str">
        <f>Timetable!$E$7</f>
        <v>Kingston &amp; Poly</v>
      </c>
      <c r="N344" t="str">
        <f>Timetable!$D$7</f>
        <v>K</v>
      </c>
      <c r="O344">
        <f>W626</f>
        <v>0</v>
      </c>
    </row>
    <row r="345" spans="1:15" x14ac:dyDescent="0.3">
      <c r="A345" s="18" t="s">
        <v>28</v>
      </c>
      <c r="B345" s="29" t="s">
        <v>175</v>
      </c>
      <c r="C345" s="29"/>
      <c r="D345" s="29" t="s">
        <v>175</v>
      </c>
      <c r="E345" s="351" t="str">
        <f t="shared" si="92"/>
        <v/>
      </c>
      <c r="F345" s="30" t="str">
        <f t="shared" si="91"/>
        <v/>
      </c>
      <c r="G345" s="351" t="str">
        <f t="shared" si="91"/>
        <v/>
      </c>
      <c r="H345" s="30" t="str">
        <f t="shared" si="91"/>
        <v/>
      </c>
      <c r="I345" s="351" t="str">
        <f t="shared" si="91"/>
        <v/>
      </c>
      <c r="J345" s="30" t="str">
        <f t="shared" si="91"/>
        <v/>
      </c>
      <c r="K345" s="1"/>
      <c r="L345" s="404">
        <v>4</v>
      </c>
      <c r="M345" s="64" t="str">
        <f>Timetable!$E$8</f>
        <v>South London Harriers</v>
      </c>
      <c r="N345" t="str">
        <f>Timetable!$D$8</f>
        <v>L</v>
      </c>
      <c r="O345">
        <f>Z626</f>
        <v>0</v>
      </c>
    </row>
    <row r="346" spans="1:15" x14ac:dyDescent="0.3">
      <c r="A346" s="18" t="s">
        <v>29</v>
      </c>
      <c r="B346" s="29" t="s">
        <v>175</v>
      </c>
      <c r="C346" s="29"/>
      <c r="D346" s="29" t="s">
        <v>175</v>
      </c>
      <c r="E346" s="351" t="str">
        <f t="shared" si="92"/>
        <v/>
      </c>
      <c r="F346" s="30" t="str">
        <f t="shared" si="91"/>
        <v/>
      </c>
      <c r="G346" s="351" t="str">
        <f t="shared" si="91"/>
        <v/>
      </c>
      <c r="H346" s="30" t="str">
        <f t="shared" si="91"/>
        <v/>
      </c>
      <c r="I346" s="351" t="str">
        <f t="shared" si="91"/>
        <v/>
      </c>
      <c r="J346" s="30" t="str">
        <f t="shared" si="91"/>
        <v/>
      </c>
      <c r="K346" s="1"/>
      <c r="L346" s="404">
        <v>3</v>
      </c>
      <c r="M346" s="64" t="str">
        <f>Timetable!$E$9</f>
        <v>-</v>
      </c>
      <c r="N346" t="str">
        <f>Timetable!$D$9</f>
        <v>-</v>
      </c>
      <c r="O346">
        <f>AC626</f>
        <v>0</v>
      </c>
    </row>
    <row r="347" spans="1:15" x14ac:dyDescent="0.3">
      <c r="A347" s="18" t="s">
        <v>30</v>
      </c>
      <c r="B347" s="29" t="s">
        <v>175</v>
      </c>
      <c r="C347" s="29"/>
      <c r="D347" s="29" t="s">
        <v>175</v>
      </c>
      <c r="E347" s="351" t="str">
        <f t="shared" si="92"/>
        <v/>
      </c>
      <c r="F347" s="30" t="str">
        <f t="shared" si="91"/>
        <v/>
      </c>
      <c r="G347" s="351" t="str">
        <f t="shared" si="91"/>
        <v/>
      </c>
      <c r="H347" s="30" t="str">
        <f t="shared" si="91"/>
        <v/>
      </c>
      <c r="I347" s="351" t="str">
        <f t="shared" si="91"/>
        <v/>
      </c>
      <c r="J347" s="30" t="str">
        <f t="shared" si="91"/>
        <v/>
      </c>
      <c r="K347" s="1"/>
      <c r="L347" s="404">
        <v>2</v>
      </c>
      <c r="M347" s="64" t="str">
        <f>Timetable!$E$10</f>
        <v>Reigate Priory</v>
      </c>
      <c r="N347" t="str">
        <f>Timetable!$D$10</f>
        <v>R</v>
      </c>
      <c r="O347">
        <f>AF626</f>
        <v>0</v>
      </c>
    </row>
    <row r="348" spans="1:15" x14ac:dyDescent="0.3">
      <c r="A348" s="18" t="s">
        <v>31</v>
      </c>
      <c r="B348" s="29" t="s">
        <v>175</v>
      </c>
      <c r="C348" s="29"/>
      <c r="D348" s="29" t="s">
        <v>175</v>
      </c>
      <c r="E348" s="351" t="str">
        <f t="shared" si="92"/>
        <v/>
      </c>
      <c r="F348" s="30" t="str">
        <f t="shared" si="91"/>
        <v/>
      </c>
      <c r="G348" s="351" t="str">
        <f t="shared" si="91"/>
        <v/>
      </c>
      <c r="H348" s="30" t="str">
        <f t="shared" si="91"/>
        <v/>
      </c>
      <c r="I348" s="351" t="str">
        <f t="shared" si="91"/>
        <v/>
      </c>
      <c r="J348" s="30" t="str">
        <f t="shared" si="91"/>
        <v/>
      </c>
      <c r="K348" s="1">
        <f>21-SUM(E343:J348)</f>
        <v>21</v>
      </c>
      <c r="L348" s="404">
        <v>1</v>
      </c>
      <c r="M348" s="64" t="str">
        <f>Timetable!$E$11</f>
        <v>Holland Sports</v>
      </c>
      <c r="N348" t="str">
        <f>Timetable!$D$11</f>
        <v>O</v>
      </c>
      <c r="O348">
        <f>AI626</f>
        <v>0</v>
      </c>
    </row>
    <row r="349" spans="1:15" x14ac:dyDescent="0.3">
      <c r="A349" s="18"/>
      <c r="B349" s="29" t="s">
        <v>175</v>
      </c>
      <c r="C349" s="29"/>
      <c r="D349" s="29" t="s">
        <v>175</v>
      </c>
      <c r="E349" s="73"/>
      <c r="F349" s="73"/>
      <c r="G349" s="73"/>
      <c r="H349" s="73"/>
      <c r="I349" s="73"/>
      <c r="J349" s="73"/>
      <c r="K349" s="1"/>
      <c r="L349" s="404"/>
      <c r="M349" s="64"/>
      <c r="N349"/>
      <c r="O349"/>
    </row>
    <row r="350" spans="1:15" x14ac:dyDescent="0.3">
      <c r="A350" s="18" t="s">
        <v>32</v>
      </c>
      <c r="B350" s="29" t="s">
        <v>175</v>
      </c>
      <c r="C350" s="29"/>
      <c r="D350" s="29" t="s">
        <v>175</v>
      </c>
      <c r="E350" s="351" t="str">
        <f>IF($D350="","",IF(LEFT($D350,1)=E$2,$L350,""))</f>
        <v/>
      </c>
      <c r="F350" s="30" t="str">
        <f t="shared" ref="F350:J355" si="93">IF($D350="","",IF(LEFT($D350,1)=F$2,$L350,""))</f>
        <v/>
      </c>
      <c r="G350" s="351" t="str">
        <f t="shared" si="93"/>
        <v/>
      </c>
      <c r="H350" s="30" t="str">
        <f t="shared" si="93"/>
        <v/>
      </c>
      <c r="I350" s="351" t="str">
        <f t="shared" si="93"/>
        <v/>
      </c>
      <c r="J350" s="30" t="str">
        <f t="shared" si="93"/>
        <v/>
      </c>
      <c r="K350" s="1"/>
      <c r="L350" s="404">
        <v>6</v>
      </c>
      <c r="M350" s="64" t="str">
        <f>Timetable!$E$6</f>
        <v>Croydon Harriers</v>
      </c>
      <c r="N350" t="str">
        <f>Timetable!$D$6</f>
        <v>C</v>
      </c>
      <c r="O350">
        <f>T627</f>
        <v>0</v>
      </c>
    </row>
    <row r="351" spans="1:15" x14ac:dyDescent="0.3">
      <c r="A351" s="18" t="s">
        <v>33</v>
      </c>
      <c r="B351" s="29" t="s">
        <v>175</v>
      </c>
      <c r="C351" s="29"/>
      <c r="D351" s="29" t="s">
        <v>175</v>
      </c>
      <c r="E351" s="351" t="str">
        <f t="shared" ref="E351:E355" si="94">IF($D351="","",IF(LEFT($D351,1)=E$2,$L351,""))</f>
        <v/>
      </c>
      <c r="F351" s="30" t="str">
        <f t="shared" si="93"/>
        <v/>
      </c>
      <c r="G351" s="351" t="str">
        <f t="shared" si="93"/>
        <v/>
      </c>
      <c r="H351" s="30" t="str">
        <f t="shared" si="93"/>
        <v/>
      </c>
      <c r="I351" s="351" t="str">
        <f t="shared" si="93"/>
        <v/>
      </c>
      <c r="J351" s="30" t="str">
        <f t="shared" si="93"/>
        <v/>
      </c>
      <c r="K351" s="1"/>
      <c r="L351" s="404">
        <v>5</v>
      </c>
      <c r="M351" s="64" t="str">
        <f>Timetable!$E$7</f>
        <v>Kingston &amp; Poly</v>
      </c>
      <c r="N351" t="str">
        <f>Timetable!$D$7</f>
        <v>K</v>
      </c>
      <c r="O351">
        <f>W627</f>
        <v>0</v>
      </c>
    </row>
    <row r="352" spans="1:15" x14ac:dyDescent="0.3">
      <c r="A352" s="18" t="s">
        <v>34</v>
      </c>
      <c r="B352" s="29" t="s">
        <v>175</v>
      </c>
      <c r="C352" s="29"/>
      <c r="D352" s="29" t="s">
        <v>175</v>
      </c>
      <c r="E352" s="351" t="str">
        <f t="shared" si="94"/>
        <v/>
      </c>
      <c r="F352" s="30" t="str">
        <f t="shared" si="93"/>
        <v/>
      </c>
      <c r="G352" s="351" t="str">
        <f t="shared" si="93"/>
        <v/>
      </c>
      <c r="H352" s="30" t="str">
        <f t="shared" si="93"/>
        <v/>
      </c>
      <c r="I352" s="351" t="str">
        <f t="shared" si="93"/>
        <v/>
      </c>
      <c r="J352" s="30" t="str">
        <f t="shared" si="93"/>
        <v/>
      </c>
      <c r="K352" s="1"/>
      <c r="L352" s="404">
        <v>4</v>
      </c>
      <c r="M352" s="64" t="str">
        <f>Timetable!$E$8</f>
        <v>South London Harriers</v>
      </c>
      <c r="N352" t="str">
        <f>Timetable!$D$8</f>
        <v>L</v>
      </c>
      <c r="O352">
        <f>Z627</f>
        <v>0</v>
      </c>
    </row>
    <row r="353" spans="1:15" x14ac:dyDescent="0.3">
      <c r="A353" s="18" t="s">
        <v>35</v>
      </c>
      <c r="B353" s="29" t="s">
        <v>175</v>
      </c>
      <c r="C353" s="29"/>
      <c r="D353" s="29" t="s">
        <v>175</v>
      </c>
      <c r="E353" s="351" t="str">
        <f t="shared" si="94"/>
        <v/>
      </c>
      <c r="F353" s="30" t="str">
        <f t="shared" si="93"/>
        <v/>
      </c>
      <c r="G353" s="351" t="str">
        <f t="shared" si="93"/>
        <v/>
      </c>
      <c r="H353" s="30" t="str">
        <f t="shared" si="93"/>
        <v/>
      </c>
      <c r="I353" s="351" t="str">
        <f t="shared" si="93"/>
        <v/>
      </c>
      <c r="J353" s="30" t="str">
        <f t="shared" si="93"/>
        <v/>
      </c>
      <c r="K353" s="1"/>
      <c r="L353" s="404">
        <v>3</v>
      </c>
      <c r="M353" s="64" t="str">
        <f>Timetable!$E$9</f>
        <v>-</v>
      </c>
      <c r="N353" t="str">
        <f>Timetable!$D$9</f>
        <v>-</v>
      </c>
      <c r="O353">
        <f>AC627</f>
        <v>0</v>
      </c>
    </row>
    <row r="354" spans="1:15" x14ac:dyDescent="0.3">
      <c r="A354" s="18" t="s">
        <v>36</v>
      </c>
      <c r="B354" s="29" t="s">
        <v>175</v>
      </c>
      <c r="C354" s="29"/>
      <c r="D354" s="29" t="s">
        <v>175</v>
      </c>
      <c r="E354" s="351" t="str">
        <f t="shared" si="94"/>
        <v/>
      </c>
      <c r="F354" s="30" t="str">
        <f t="shared" si="93"/>
        <v/>
      </c>
      <c r="G354" s="351" t="str">
        <f t="shared" si="93"/>
        <v/>
      </c>
      <c r="H354" s="30" t="str">
        <f t="shared" si="93"/>
        <v/>
      </c>
      <c r="I354" s="351" t="str">
        <f t="shared" si="93"/>
        <v/>
      </c>
      <c r="J354" s="30" t="str">
        <f t="shared" si="93"/>
        <v/>
      </c>
      <c r="K354" s="1"/>
      <c r="L354" s="404">
        <v>2</v>
      </c>
      <c r="M354" s="64" t="str">
        <f>Timetable!$E$10</f>
        <v>Reigate Priory</v>
      </c>
      <c r="N354" t="str">
        <f>Timetable!$D$10</f>
        <v>R</v>
      </c>
      <c r="O354">
        <f>AF627</f>
        <v>0</v>
      </c>
    </row>
    <row r="355" spans="1:15" x14ac:dyDescent="0.3">
      <c r="A355" s="18" t="s">
        <v>37</v>
      </c>
      <c r="B355" s="29" t="s">
        <v>175</v>
      </c>
      <c r="C355" s="29"/>
      <c r="D355" s="29" t="s">
        <v>175</v>
      </c>
      <c r="E355" s="351" t="str">
        <f t="shared" si="94"/>
        <v/>
      </c>
      <c r="F355" s="30" t="str">
        <f t="shared" si="93"/>
        <v/>
      </c>
      <c r="G355" s="351" t="str">
        <f t="shared" si="93"/>
        <v/>
      </c>
      <c r="H355" s="30" t="str">
        <f t="shared" si="93"/>
        <v/>
      </c>
      <c r="I355" s="351" t="str">
        <f t="shared" si="93"/>
        <v/>
      </c>
      <c r="J355" s="30" t="str">
        <f t="shared" si="93"/>
        <v/>
      </c>
      <c r="K355" s="1">
        <f>21-SUM(E350:J355)</f>
        <v>21</v>
      </c>
      <c r="L355" s="404">
        <v>1</v>
      </c>
      <c r="M355" s="64" t="str">
        <f>Timetable!$E$11</f>
        <v>Holland Sports</v>
      </c>
      <c r="N355" t="str">
        <f>Timetable!$D$11</f>
        <v>O</v>
      </c>
      <c r="O355">
        <f>AI627</f>
        <v>0</v>
      </c>
    </row>
    <row r="356" spans="1:15" x14ac:dyDescent="0.3">
      <c r="A356" s="18"/>
      <c r="B356" s="18" t="str">
        <f>Timetable!E19</f>
        <v>11.15  POLE VAULT U17</v>
      </c>
      <c r="C356" s="29"/>
      <c r="D356" s="29" t="s">
        <v>175</v>
      </c>
      <c r="E356" s="74"/>
      <c r="F356" s="74"/>
      <c r="G356" s="74"/>
      <c r="H356" s="74"/>
      <c r="I356" s="74"/>
      <c r="J356" s="74"/>
      <c r="K356" s="1"/>
      <c r="L356" s="404"/>
      <c r="M356" s="64"/>
      <c r="N356"/>
      <c r="O356"/>
    </row>
    <row r="357" spans="1:15" x14ac:dyDescent="0.3">
      <c r="A357" s="18" t="s">
        <v>26</v>
      </c>
      <c r="B357" s="29" t="s">
        <v>175</v>
      </c>
      <c r="C357" s="29"/>
      <c r="D357" s="29" t="s">
        <v>175</v>
      </c>
      <c r="E357" s="351" t="str">
        <f>IF($D357="","",IF(LEFT($D357,1)=E$2,$L357,""))</f>
        <v/>
      </c>
      <c r="F357" s="30" t="str">
        <f t="shared" ref="F357:J362" si="95">IF($D357="","",IF(LEFT($D357,1)=F$2,$L357,""))</f>
        <v/>
      </c>
      <c r="G357" s="351" t="str">
        <f t="shared" si="95"/>
        <v/>
      </c>
      <c r="H357" s="30" t="str">
        <f t="shared" si="95"/>
        <v/>
      </c>
      <c r="I357" s="351" t="str">
        <f t="shared" si="95"/>
        <v/>
      </c>
      <c r="J357" s="30" t="str">
        <f t="shared" si="95"/>
        <v/>
      </c>
      <c r="K357" s="1"/>
      <c r="L357" s="404">
        <v>6</v>
      </c>
      <c r="M357" s="64" t="str">
        <f>Timetable!$E$6</f>
        <v>Croydon Harriers</v>
      </c>
      <c r="N357" t="str">
        <f>Timetable!$D$6</f>
        <v>C</v>
      </c>
      <c r="O357">
        <f>U626</f>
        <v>0</v>
      </c>
    </row>
    <row r="358" spans="1:15" x14ac:dyDescent="0.3">
      <c r="A358" s="18" t="s">
        <v>27</v>
      </c>
      <c r="B358" s="29" t="s">
        <v>175</v>
      </c>
      <c r="C358" s="29"/>
      <c r="D358" s="29" t="s">
        <v>175</v>
      </c>
      <c r="E358" s="351" t="str">
        <f t="shared" ref="E358:E362" si="96">IF($D358="","",IF(LEFT($D358,1)=E$2,$L358,""))</f>
        <v/>
      </c>
      <c r="F358" s="30" t="str">
        <f t="shared" si="95"/>
        <v/>
      </c>
      <c r="G358" s="351" t="str">
        <f t="shared" si="95"/>
        <v/>
      </c>
      <c r="H358" s="30" t="str">
        <f t="shared" si="95"/>
        <v/>
      </c>
      <c r="I358" s="351" t="str">
        <f t="shared" si="95"/>
        <v/>
      </c>
      <c r="J358" s="30" t="str">
        <f t="shared" si="95"/>
        <v/>
      </c>
      <c r="K358" s="1"/>
      <c r="L358" s="404">
        <v>5</v>
      </c>
      <c r="M358" s="64" t="str">
        <f>Timetable!$E$7</f>
        <v>Kingston &amp; Poly</v>
      </c>
      <c r="N358" t="str">
        <f>Timetable!$D$7</f>
        <v>K</v>
      </c>
      <c r="O358">
        <f>X626</f>
        <v>0</v>
      </c>
    </row>
    <row r="359" spans="1:15" x14ac:dyDescent="0.3">
      <c r="A359" s="18" t="s">
        <v>28</v>
      </c>
      <c r="B359" s="29" t="s">
        <v>175</v>
      </c>
      <c r="C359" s="29"/>
      <c r="D359" s="29" t="s">
        <v>175</v>
      </c>
      <c r="E359" s="351" t="str">
        <f t="shared" si="96"/>
        <v/>
      </c>
      <c r="F359" s="30" t="str">
        <f t="shared" si="95"/>
        <v/>
      </c>
      <c r="G359" s="351" t="str">
        <f t="shared" si="95"/>
        <v/>
      </c>
      <c r="H359" s="30" t="str">
        <f t="shared" si="95"/>
        <v/>
      </c>
      <c r="I359" s="351" t="str">
        <f t="shared" si="95"/>
        <v/>
      </c>
      <c r="J359" s="30" t="str">
        <f t="shared" si="95"/>
        <v/>
      </c>
      <c r="K359" s="1"/>
      <c r="L359" s="404">
        <v>4</v>
      </c>
      <c r="M359" s="64" t="str">
        <f>Timetable!$E$8</f>
        <v>South London Harriers</v>
      </c>
      <c r="N359" t="str">
        <f>Timetable!$D$8</f>
        <v>L</v>
      </c>
      <c r="O359">
        <f>AA626</f>
        <v>0</v>
      </c>
    </row>
    <row r="360" spans="1:15" x14ac:dyDescent="0.3">
      <c r="A360" s="18" t="s">
        <v>29</v>
      </c>
      <c r="B360" s="29" t="s">
        <v>175</v>
      </c>
      <c r="C360" s="29"/>
      <c r="D360" s="29" t="s">
        <v>175</v>
      </c>
      <c r="E360" s="351" t="str">
        <f t="shared" si="96"/>
        <v/>
      </c>
      <c r="F360" s="30" t="str">
        <f t="shared" si="95"/>
        <v/>
      </c>
      <c r="G360" s="351" t="str">
        <f t="shared" si="95"/>
        <v/>
      </c>
      <c r="H360" s="30" t="str">
        <f t="shared" si="95"/>
        <v/>
      </c>
      <c r="I360" s="351" t="str">
        <f t="shared" si="95"/>
        <v/>
      </c>
      <c r="J360" s="30" t="str">
        <f t="shared" si="95"/>
        <v/>
      </c>
      <c r="K360" s="1"/>
      <c r="L360" s="404">
        <v>3</v>
      </c>
      <c r="M360" s="64" t="str">
        <f>Timetable!$E$9</f>
        <v>-</v>
      </c>
      <c r="N360" t="str">
        <f>Timetable!$D$9</f>
        <v>-</v>
      </c>
      <c r="O360">
        <f>AD626</f>
        <v>0</v>
      </c>
    </row>
    <row r="361" spans="1:15" x14ac:dyDescent="0.3">
      <c r="A361" s="18" t="s">
        <v>30</v>
      </c>
      <c r="B361" s="29" t="s">
        <v>175</v>
      </c>
      <c r="C361" s="29"/>
      <c r="D361" s="29" t="s">
        <v>175</v>
      </c>
      <c r="E361" s="351" t="str">
        <f t="shared" si="96"/>
        <v/>
      </c>
      <c r="F361" s="30" t="str">
        <f t="shared" si="95"/>
        <v/>
      </c>
      <c r="G361" s="351" t="str">
        <f t="shared" si="95"/>
        <v/>
      </c>
      <c r="H361" s="30" t="str">
        <f t="shared" si="95"/>
        <v/>
      </c>
      <c r="I361" s="351" t="str">
        <f t="shared" si="95"/>
        <v/>
      </c>
      <c r="J361" s="30" t="str">
        <f t="shared" si="95"/>
        <v/>
      </c>
      <c r="K361" s="1"/>
      <c r="L361" s="404">
        <v>2</v>
      </c>
      <c r="M361" s="64" t="str">
        <f>Timetable!$E$10</f>
        <v>Reigate Priory</v>
      </c>
      <c r="N361" t="str">
        <f>Timetable!$D$10</f>
        <v>R</v>
      </c>
      <c r="O361">
        <f>AG626</f>
        <v>0</v>
      </c>
    </row>
    <row r="362" spans="1:15" x14ac:dyDescent="0.3">
      <c r="A362" s="18" t="s">
        <v>31</v>
      </c>
      <c r="B362" s="29" t="s">
        <v>175</v>
      </c>
      <c r="C362" s="29"/>
      <c r="D362" s="29" t="s">
        <v>175</v>
      </c>
      <c r="E362" s="351" t="str">
        <f t="shared" si="96"/>
        <v/>
      </c>
      <c r="F362" s="30" t="str">
        <f t="shared" si="95"/>
        <v/>
      </c>
      <c r="G362" s="351" t="str">
        <f t="shared" si="95"/>
        <v/>
      </c>
      <c r="H362" s="30" t="str">
        <f t="shared" si="95"/>
        <v/>
      </c>
      <c r="I362" s="351" t="str">
        <f t="shared" si="95"/>
        <v/>
      </c>
      <c r="J362" s="30" t="str">
        <f t="shared" si="95"/>
        <v/>
      </c>
      <c r="K362" s="1">
        <f>21-SUM(E357:J362)</f>
        <v>21</v>
      </c>
      <c r="L362" s="404">
        <v>1</v>
      </c>
      <c r="M362" s="64" t="str">
        <f>Timetable!$E$11</f>
        <v>Holland Sports</v>
      </c>
      <c r="N362" t="str">
        <f>Timetable!$D$11</f>
        <v>O</v>
      </c>
      <c r="O362">
        <f>AJ626</f>
        <v>0</v>
      </c>
    </row>
    <row r="363" spans="1:15" x14ac:dyDescent="0.3">
      <c r="A363" s="18"/>
      <c r="B363" s="29" t="s">
        <v>175</v>
      </c>
      <c r="C363" s="29"/>
      <c r="D363" s="29" t="s">
        <v>175</v>
      </c>
      <c r="E363" s="73"/>
      <c r="F363" s="73"/>
      <c r="G363" s="73"/>
      <c r="H363" s="73"/>
      <c r="I363" s="73"/>
      <c r="J363" s="73"/>
      <c r="K363" s="1"/>
      <c r="L363" s="404"/>
      <c r="M363" s="64"/>
      <c r="N363"/>
      <c r="O363"/>
    </row>
    <row r="364" spans="1:15" x14ac:dyDescent="0.3">
      <c r="A364" s="18" t="s">
        <v>32</v>
      </c>
      <c r="B364" s="29" t="s">
        <v>175</v>
      </c>
      <c r="C364" s="29"/>
      <c r="D364" s="29" t="s">
        <v>175</v>
      </c>
      <c r="E364" s="351" t="str">
        <f>IF($D364="","",IF(LEFT($D364,1)=E$2,$L364,""))</f>
        <v/>
      </c>
      <c r="F364" s="30" t="str">
        <f t="shared" ref="F364:J369" si="97">IF($D364="","",IF(LEFT($D364,1)=F$2,$L364,""))</f>
        <v/>
      </c>
      <c r="G364" s="351" t="str">
        <f t="shared" si="97"/>
        <v/>
      </c>
      <c r="H364" s="30" t="str">
        <f t="shared" si="97"/>
        <v/>
      </c>
      <c r="I364" s="351" t="str">
        <f t="shared" si="97"/>
        <v/>
      </c>
      <c r="J364" s="30" t="str">
        <f t="shared" si="97"/>
        <v/>
      </c>
      <c r="K364" s="1"/>
      <c r="L364" s="404">
        <v>6</v>
      </c>
      <c r="M364" s="64" t="str">
        <f>Timetable!$E$6</f>
        <v>Croydon Harriers</v>
      </c>
      <c r="N364" t="str">
        <f>Timetable!$D$6</f>
        <v>C</v>
      </c>
      <c r="O364">
        <f>U627</f>
        <v>0</v>
      </c>
    </row>
    <row r="365" spans="1:15" x14ac:dyDescent="0.3">
      <c r="A365" s="18" t="s">
        <v>33</v>
      </c>
      <c r="B365" s="29" t="s">
        <v>175</v>
      </c>
      <c r="C365" s="29"/>
      <c r="D365" s="29" t="s">
        <v>175</v>
      </c>
      <c r="E365" s="351" t="str">
        <f t="shared" ref="E365:E369" si="98">IF($D365="","",IF(LEFT($D365,1)=E$2,$L365,""))</f>
        <v/>
      </c>
      <c r="F365" s="30" t="str">
        <f t="shared" si="97"/>
        <v/>
      </c>
      <c r="G365" s="351" t="str">
        <f t="shared" si="97"/>
        <v/>
      </c>
      <c r="H365" s="30" t="str">
        <f t="shared" si="97"/>
        <v/>
      </c>
      <c r="I365" s="351" t="str">
        <f t="shared" si="97"/>
        <v/>
      </c>
      <c r="J365" s="30" t="str">
        <f t="shared" si="97"/>
        <v/>
      </c>
      <c r="K365" s="1"/>
      <c r="L365" s="404">
        <v>5</v>
      </c>
      <c r="M365" s="64" t="str">
        <f>Timetable!$E$7</f>
        <v>Kingston &amp; Poly</v>
      </c>
      <c r="N365" t="str">
        <f>Timetable!$D$7</f>
        <v>K</v>
      </c>
      <c r="O365">
        <f>X627</f>
        <v>0</v>
      </c>
    </row>
    <row r="366" spans="1:15" x14ac:dyDescent="0.3">
      <c r="A366" s="18" t="s">
        <v>34</v>
      </c>
      <c r="B366" s="29" t="s">
        <v>175</v>
      </c>
      <c r="C366" s="29"/>
      <c r="D366" s="29" t="s">
        <v>175</v>
      </c>
      <c r="E366" s="351" t="str">
        <f t="shared" si="98"/>
        <v/>
      </c>
      <c r="F366" s="30" t="str">
        <f t="shared" si="97"/>
        <v/>
      </c>
      <c r="G366" s="351" t="str">
        <f t="shared" si="97"/>
        <v/>
      </c>
      <c r="H366" s="30" t="str">
        <f t="shared" si="97"/>
        <v/>
      </c>
      <c r="I366" s="351" t="str">
        <f t="shared" si="97"/>
        <v/>
      </c>
      <c r="J366" s="30" t="str">
        <f t="shared" si="97"/>
        <v/>
      </c>
      <c r="K366" s="1"/>
      <c r="L366" s="404">
        <v>4</v>
      </c>
      <c r="M366" s="64" t="str">
        <f>Timetable!$E$8</f>
        <v>South London Harriers</v>
      </c>
      <c r="N366" t="str">
        <f>Timetable!$D$8</f>
        <v>L</v>
      </c>
      <c r="O366">
        <f>AA627</f>
        <v>0</v>
      </c>
    </row>
    <row r="367" spans="1:15" x14ac:dyDescent="0.3">
      <c r="A367" s="18" t="s">
        <v>35</v>
      </c>
      <c r="B367" s="29" t="s">
        <v>175</v>
      </c>
      <c r="C367" s="29"/>
      <c r="D367" s="29" t="s">
        <v>175</v>
      </c>
      <c r="E367" s="351" t="str">
        <f t="shared" si="98"/>
        <v/>
      </c>
      <c r="F367" s="30" t="str">
        <f t="shared" si="97"/>
        <v/>
      </c>
      <c r="G367" s="351" t="str">
        <f t="shared" si="97"/>
        <v/>
      </c>
      <c r="H367" s="30" t="str">
        <f t="shared" si="97"/>
        <v/>
      </c>
      <c r="I367" s="351" t="str">
        <f t="shared" si="97"/>
        <v/>
      </c>
      <c r="J367" s="30" t="str">
        <f t="shared" si="97"/>
        <v/>
      </c>
      <c r="K367" s="1"/>
      <c r="L367" s="404">
        <v>3</v>
      </c>
      <c r="M367" s="64" t="str">
        <f>Timetable!$E$9</f>
        <v>-</v>
      </c>
      <c r="N367" t="str">
        <f>Timetable!$D$9</f>
        <v>-</v>
      </c>
      <c r="O367">
        <f>AD627</f>
        <v>0</v>
      </c>
    </row>
    <row r="368" spans="1:15" x14ac:dyDescent="0.3">
      <c r="A368" s="18" t="s">
        <v>36</v>
      </c>
      <c r="B368" s="29" t="s">
        <v>175</v>
      </c>
      <c r="C368" s="29"/>
      <c r="D368" s="29" t="s">
        <v>175</v>
      </c>
      <c r="E368" s="351" t="str">
        <f t="shared" si="98"/>
        <v/>
      </c>
      <c r="F368" s="30" t="str">
        <f t="shared" si="97"/>
        <v/>
      </c>
      <c r="G368" s="351" t="str">
        <f t="shared" si="97"/>
        <v/>
      </c>
      <c r="H368" s="30" t="str">
        <f t="shared" si="97"/>
        <v/>
      </c>
      <c r="I368" s="351" t="str">
        <f t="shared" si="97"/>
        <v/>
      </c>
      <c r="J368" s="30" t="str">
        <f t="shared" si="97"/>
        <v/>
      </c>
      <c r="K368" s="1"/>
      <c r="L368" s="404">
        <v>2</v>
      </c>
      <c r="M368" s="64" t="str">
        <f>Timetable!$E$10</f>
        <v>Reigate Priory</v>
      </c>
      <c r="N368" t="str">
        <f>Timetable!$D$10</f>
        <v>R</v>
      </c>
      <c r="O368">
        <f>AG627</f>
        <v>0</v>
      </c>
    </row>
    <row r="369" spans="1:15" x14ac:dyDescent="0.3">
      <c r="A369" s="18" t="s">
        <v>37</v>
      </c>
      <c r="B369" s="29" t="s">
        <v>175</v>
      </c>
      <c r="C369" s="29"/>
      <c r="D369" s="29" t="s">
        <v>175</v>
      </c>
      <c r="E369" s="351" t="str">
        <f t="shared" si="98"/>
        <v/>
      </c>
      <c r="F369" s="30" t="str">
        <f t="shared" si="97"/>
        <v/>
      </c>
      <c r="G369" s="351" t="str">
        <f t="shared" si="97"/>
        <v/>
      </c>
      <c r="H369" s="30" t="str">
        <f t="shared" si="97"/>
        <v/>
      </c>
      <c r="I369" s="351" t="str">
        <f t="shared" si="97"/>
        <v/>
      </c>
      <c r="J369" s="30" t="str">
        <f t="shared" si="97"/>
        <v/>
      </c>
      <c r="K369" s="1">
        <f>21-SUM(E364:J369)</f>
        <v>21</v>
      </c>
      <c r="L369" s="404">
        <v>1</v>
      </c>
      <c r="M369" s="64" t="str">
        <f>Timetable!$E$11</f>
        <v>Holland Sports</v>
      </c>
      <c r="N369" t="str">
        <f>Timetable!$D$11</f>
        <v>O</v>
      </c>
      <c r="O369">
        <f>AJ627</f>
        <v>0</v>
      </c>
    </row>
    <row r="370" spans="1:15" x14ac:dyDescent="0.3">
      <c r="A370" s="18"/>
      <c r="B370" s="18" t="str">
        <f>Timetable!E22</f>
        <v>12.00  HIGH JUMP  U15</v>
      </c>
      <c r="C370" s="29"/>
      <c r="D370" s="29" t="s">
        <v>175</v>
      </c>
      <c r="E370" s="74"/>
      <c r="F370" s="74"/>
      <c r="G370" s="74"/>
      <c r="H370" s="74"/>
      <c r="I370" s="74"/>
      <c r="J370" s="74"/>
      <c r="K370" s="1"/>
      <c r="L370" s="404"/>
      <c r="M370" s="64"/>
      <c r="N370"/>
      <c r="O370"/>
    </row>
    <row r="371" spans="1:15" x14ac:dyDescent="0.3">
      <c r="A371" s="18" t="s">
        <v>26</v>
      </c>
      <c r="B371" s="29" t="str">
        <f>O371</f>
        <v>Rukiyah Apedo-Amah</v>
      </c>
      <c r="C371" s="29">
        <v>1.35</v>
      </c>
      <c r="D371" s="29" t="s">
        <v>2</v>
      </c>
      <c r="E371" s="351">
        <v>5.5</v>
      </c>
      <c r="F371" s="30" t="str">
        <f t="shared" ref="F371:J376" si="99">IF($D371="","",IF(LEFT($D371,1)=F$2,$L371,""))</f>
        <v/>
      </c>
      <c r="G371" s="351" t="str">
        <f t="shared" si="99"/>
        <v/>
      </c>
      <c r="H371" s="30" t="str">
        <f t="shared" si="99"/>
        <v/>
      </c>
      <c r="I371" s="351" t="str">
        <f t="shared" si="99"/>
        <v/>
      </c>
      <c r="J371" s="30" t="str">
        <f t="shared" si="99"/>
        <v/>
      </c>
      <c r="K371" s="1"/>
      <c r="L371" s="404">
        <v>6</v>
      </c>
      <c r="M371" s="64" t="str">
        <f>Timetable!$E$6</f>
        <v>Croydon Harriers</v>
      </c>
      <c r="N371" t="str">
        <f>Timetable!$D$6</f>
        <v>C</v>
      </c>
      <c r="O371" t="str">
        <f>T616</f>
        <v>Rukiyah Apedo-Amah</v>
      </c>
    </row>
    <row r="372" spans="1:15" x14ac:dyDescent="0.3">
      <c r="A372" s="18" t="s">
        <v>27</v>
      </c>
      <c r="B372" s="29" t="str">
        <f>O372</f>
        <v>Amelia Rowbotham</v>
      </c>
      <c r="C372" s="29">
        <v>1.35</v>
      </c>
      <c r="D372" s="29" t="s">
        <v>6</v>
      </c>
      <c r="E372" s="351" t="str">
        <f t="shared" ref="E372:E376" si="100">IF($D372="","",IF(LEFT($D372,1)=E$2,$L372,""))</f>
        <v/>
      </c>
      <c r="F372" s="30">
        <v>5.5</v>
      </c>
      <c r="G372" s="351" t="str">
        <f t="shared" si="99"/>
        <v/>
      </c>
      <c r="H372" s="30" t="str">
        <f t="shared" si="99"/>
        <v/>
      </c>
      <c r="I372" s="351" t="str">
        <f t="shared" si="99"/>
        <v/>
      </c>
      <c r="J372" s="30" t="str">
        <f t="shared" si="99"/>
        <v/>
      </c>
      <c r="K372" s="1"/>
      <c r="L372" s="404">
        <v>5</v>
      </c>
      <c r="M372" s="64" t="str">
        <f>Timetable!$E$7</f>
        <v>Kingston &amp; Poly</v>
      </c>
      <c r="N372" t="str">
        <f>Timetable!$D$7</f>
        <v>K</v>
      </c>
      <c r="O372" t="str">
        <f>W616</f>
        <v>Amelia Rowbotham</v>
      </c>
    </row>
    <row r="373" spans="1:15" x14ac:dyDescent="0.3">
      <c r="A373" s="18" t="s">
        <v>28</v>
      </c>
      <c r="B373" s="29" t="str">
        <f>O373</f>
        <v>Rika Higuchi</v>
      </c>
      <c r="C373" s="29">
        <v>1.35</v>
      </c>
      <c r="D373" s="29" t="s">
        <v>5</v>
      </c>
      <c r="E373" s="351" t="str">
        <f t="shared" si="100"/>
        <v/>
      </c>
      <c r="F373" s="30" t="str">
        <f t="shared" si="99"/>
        <v/>
      </c>
      <c r="G373" s="351">
        <f t="shared" si="99"/>
        <v>4</v>
      </c>
      <c r="H373" s="30" t="str">
        <f t="shared" si="99"/>
        <v/>
      </c>
      <c r="I373" s="351" t="str">
        <f t="shared" si="99"/>
        <v/>
      </c>
      <c r="J373" s="30" t="str">
        <f t="shared" si="99"/>
        <v/>
      </c>
      <c r="K373" s="1"/>
      <c r="L373" s="404">
        <v>4</v>
      </c>
      <c r="M373" s="64" t="str">
        <f>Timetable!$E$8</f>
        <v>South London Harriers</v>
      </c>
      <c r="N373" t="str">
        <f>Timetable!$D$8</f>
        <v>L</v>
      </c>
      <c r="O373" t="str">
        <f>Z616</f>
        <v>Rika Higuchi</v>
      </c>
    </row>
    <row r="374" spans="1:15" x14ac:dyDescent="0.3">
      <c r="A374" s="18" t="s">
        <v>29</v>
      </c>
      <c r="B374" s="29" t="s">
        <v>175</v>
      </c>
      <c r="C374" s="29"/>
      <c r="D374" s="29"/>
      <c r="E374" s="351" t="str">
        <f t="shared" si="100"/>
        <v/>
      </c>
      <c r="F374" s="30" t="str">
        <f t="shared" si="99"/>
        <v/>
      </c>
      <c r="G374" s="351" t="str">
        <f t="shared" si="99"/>
        <v/>
      </c>
      <c r="H374" s="30" t="str">
        <f t="shared" si="99"/>
        <v/>
      </c>
      <c r="I374" s="351" t="str">
        <f t="shared" si="99"/>
        <v/>
      </c>
      <c r="J374" s="30" t="str">
        <f t="shared" si="99"/>
        <v/>
      </c>
      <c r="K374" s="1"/>
      <c r="L374" s="404">
        <v>3</v>
      </c>
      <c r="M374" s="64" t="str">
        <f>Timetable!$E$9</f>
        <v>-</v>
      </c>
      <c r="N374" t="str">
        <f>Timetable!$D$9</f>
        <v>-</v>
      </c>
      <c r="O374">
        <f>AC616</f>
        <v>0</v>
      </c>
    </row>
    <row r="375" spans="1:15" x14ac:dyDescent="0.3">
      <c r="A375" s="18" t="s">
        <v>30</v>
      </c>
      <c r="B375" s="29" t="s">
        <v>175</v>
      </c>
      <c r="C375" s="29"/>
      <c r="D375" s="29" t="s">
        <v>175</v>
      </c>
      <c r="E375" s="351" t="str">
        <f t="shared" si="100"/>
        <v/>
      </c>
      <c r="F375" s="30" t="str">
        <f t="shared" si="99"/>
        <v/>
      </c>
      <c r="G375" s="351" t="str">
        <f t="shared" si="99"/>
        <v/>
      </c>
      <c r="H375" s="30" t="str">
        <f t="shared" si="99"/>
        <v/>
      </c>
      <c r="I375" s="351" t="str">
        <f t="shared" si="99"/>
        <v/>
      </c>
      <c r="J375" s="30" t="str">
        <f t="shared" si="99"/>
        <v/>
      </c>
      <c r="K375" s="1"/>
      <c r="L375" s="404">
        <v>2</v>
      </c>
      <c r="M375" s="64" t="str">
        <f>Timetable!$E$10</f>
        <v>Reigate Priory</v>
      </c>
      <c r="N375" t="str">
        <f>Timetable!$D$10</f>
        <v>R</v>
      </c>
      <c r="O375">
        <f>AF616</f>
        <v>0</v>
      </c>
    </row>
    <row r="376" spans="1:15" x14ac:dyDescent="0.3">
      <c r="A376" s="18" t="s">
        <v>31</v>
      </c>
      <c r="B376" s="29" t="s">
        <v>175</v>
      </c>
      <c r="C376" s="29"/>
      <c r="D376" s="29" t="s">
        <v>175</v>
      </c>
      <c r="E376" s="351" t="str">
        <f t="shared" si="100"/>
        <v/>
      </c>
      <c r="F376" s="30" t="str">
        <f t="shared" si="99"/>
        <v/>
      </c>
      <c r="G376" s="351" t="str">
        <f t="shared" si="99"/>
        <v/>
      </c>
      <c r="H376" s="30" t="str">
        <f t="shared" si="99"/>
        <v/>
      </c>
      <c r="I376" s="351" t="str">
        <f t="shared" si="99"/>
        <v/>
      </c>
      <c r="J376" s="30" t="str">
        <f t="shared" si="99"/>
        <v/>
      </c>
      <c r="K376" s="1">
        <f>21-SUM(E371:J376)</f>
        <v>6</v>
      </c>
      <c r="L376" s="404">
        <v>1</v>
      </c>
      <c r="M376" s="64" t="str">
        <f>Timetable!$E$11</f>
        <v>Holland Sports</v>
      </c>
      <c r="N376" t="str">
        <f>Timetable!$D$11</f>
        <v>O</v>
      </c>
      <c r="O376">
        <f>AI616</f>
        <v>0</v>
      </c>
    </row>
    <row r="377" spans="1:15" x14ac:dyDescent="0.3">
      <c r="A377" s="18"/>
      <c r="B377" s="29" t="s">
        <v>175</v>
      </c>
      <c r="C377" s="29"/>
      <c r="D377" s="29" t="s">
        <v>175</v>
      </c>
      <c r="E377" s="73"/>
      <c r="F377" s="73"/>
      <c r="G377" s="73"/>
      <c r="H377" s="73"/>
      <c r="I377" s="73"/>
      <c r="J377" s="73"/>
      <c r="K377" s="1"/>
      <c r="L377" s="404"/>
      <c r="M377" s="64"/>
      <c r="N377"/>
      <c r="O377"/>
    </row>
    <row r="378" spans="1:15" x14ac:dyDescent="0.3">
      <c r="A378" s="18" t="s">
        <v>32</v>
      </c>
      <c r="B378" s="29" t="str">
        <f>O379</f>
        <v>Lara Antar</v>
      </c>
      <c r="C378" s="29">
        <v>1.25</v>
      </c>
      <c r="D378" s="29" t="s">
        <v>57</v>
      </c>
      <c r="E378" s="351" t="str">
        <f>IF($D378="","",IF(LEFT($D378,1)=E$2,$L378,""))</f>
        <v/>
      </c>
      <c r="F378" s="30">
        <f t="shared" ref="F378:J383" si="101">IF($D378="","",IF(LEFT($D378,1)=F$2,$L378,""))</f>
        <v>6</v>
      </c>
      <c r="G378" s="351" t="str">
        <f t="shared" si="101"/>
        <v/>
      </c>
      <c r="H378" s="30" t="str">
        <f t="shared" si="101"/>
        <v/>
      </c>
      <c r="I378" s="351" t="str">
        <f t="shared" si="101"/>
        <v/>
      </c>
      <c r="J378" s="30" t="str">
        <f t="shared" si="101"/>
        <v/>
      </c>
      <c r="K378" s="1"/>
      <c r="L378" s="404">
        <v>6</v>
      </c>
      <c r="M378" s="64" t="str">
        <f>Timetable!$E$6</f>
        <v>Croydon Harriers</v>
      </c>
      <c r="N378" t="str">
        <f>Timetable!$D$6</f>
        <v>C</v>
      </c>
      <c r="O378" t="str">
        <f>T617</f>
        <v>Ama Amiaka</v>
      </c>
    </row>
    <row r="379" spans="1:15" x14ac:dyDescent="0.3">
      <c r="A379" s="18" t="s">
        <v>33</v>
      </c>
      <c r="B379" s="29" t="str">
        <f>O378</f>
        <v>Ama Amiaka</v>
      </c>
      <c r="C379" s="183">
        <v>1.2</v>
      </c>
      <c r="D379" s="29" t="s">
        <v>54</v>
      </c>
      <c r="E379" s="351">
        <f t="shared" ref="E379:E383" si="102">IF($D379="","",IF(LEFT($D379,1)=E$2,$L379,""))</f>
        <v>5</v>
      </c>
      <c r="F379" s="30" t="str">
        <f t="shared" si="101"/>
        <v/>
      </c>
      <c r="G379" s="351" t="str">
        <f t="shared" si="101"/>
        <v/>
      </c>
      <c r="H379" s="30" t="str">
        <f t="shared" si="101"/>
        <v/>
      </c>
      <c r="I379" s="351" t="str">
        <f t="shared" si="101"/>
        <v/>
      </c>
      <c r="J379" s="30" t="str">
        <f t="shared" si="101"/>
        <v/>
      </c>
      <c r="K379" s="1"/>
      <c r="L379" s="404">
        <v>5</v>
      </c>
      <c r="M379" s="64" t="str">
        <f>Timetable!$E$7</f>
        <v>Kingston &amp; Poly</v>
      </c>
      <c r="N379" t="str">
        <f>Timetable!$D$7</f>
        <v>K</v>
      </c>
      <c r="O379" t="str">
        <f>W617</f>
        <v>Lara Antar</v>
      </c>
    </row>
    <row r="380" spans="1:15" x14ac:dyDescent="0.3">
      <c r="A380" s="18" t="s">
        <v>34</v>
      </c>
      <c r="B380" s="29" t="s">
        <v>175</v>
      </c>
      <c r="C380" s="29"/>
      <c r="D380" s="29" t="s">
        <v>175</v>
      </c>
      <c r="E380" s="351" t="str">
        <f t="shared" si="102"/>
        <v/>
      </c>
      <c r="F380" s="30" t="str">
        <f t="shared" si="101"/>
        <v/>
      </c>
      <c r="G380" s="351" t="str">
        <f t="shared" si="101"/>
        <v/>
      </c>
      <c r="H380" s="30" t="str">
        <f t="shared" si="101"/>
        <v/>
      </c>
      <c r="I380" s="351" t="str">
        <f t="shared" si="101"/>
        <v/>
      </c>
      <c r="J380" s="30" t="str">
        <f t="shared" si="101"/>
        <v/>
      </c>
      <c r="K380" s="1"/>
      <c r="L380" s="404">
        <v>4</v>
      </c>
      <c r="M380" s="64" t="str">
        <f>Timetable!$E$8</f>
        <v>South London Harriers</v>
      </c>
      <c r="N380" t="str">
        <f>Timetable!$D$8</f>
        <v>L</v>
      </c>
      <c r="O380">
        <f>Z617</f>
        <v>0</v>
      </c>
    </row>
    <row r="381" spans="1:15" x14ac:dyDescent="0.3">
      <c r="A381" s="18" t="s">
        <v>35</v>
      </c>
      <c r="B381" s="29" t="s">
        <v>175</v>
      </c>
      <c r="C381" s="29"/>
      <c r="D381" s="29" t="s">
        <v>175</v>
      </c>
      <c r="E381" s="351" t="str">
        <f t="shared" si="102"/>
        <v/>
      </c>
      <c r="F381" s="30" t="str">
        <f t="shared" si="101"/>
        <v/>
      </c>
      <c r="G381" s="351" t="str">
        <f t="shared" si="101"/>
        <v/>
      </c>
      <c r="H381" s="30" t="str">
        <f t="shared" si="101"/>
        <v/>
      </c>
      <c r="I381" s="351" t="str">
        <f t="shared" si="101"/>
        <v/>
      </c>
      <c r="J381" s="30" t="str">
        <f t="shared" si="101"/>
        <v/>
      </c>
      <c r="K381" s="1"/>
      <c r="L381" s="404">
        <v>3</v>
      </c>
      <c r="M381" s="64" t="str">
        <f>Timetable!$E$9</f>
        <v>-</v>
      </c>
      <c r="N381" t="str">
        <f>Timetable!$D$9</f>
        <v>-</v>
      </c>
      <c r="O381">
        <f>AC617</f>
        <v>0</v>
      </c>
    </row>
    <row r="382" spans="1:15" x14ac:dyDescent="0.3">
      <c r="A382" s="18" t="s">
        <v>36</v>
      </c>
      <c r="B382" s="29" t="s">
        <v>175</v>
      </c>
      <c r="C382" s="29"/>
      <c r="D382" s="29" t="s">
        <v>175</v>
      </c>
      <c r="E382" s="351" t="str">
        <f t="shared" si="102"/>
        <v/>
      </c>
      <c r="F382" s="30" t="str">
        <f t="shared" si="101"/>
        <v/>
      </c>
      <c r="G382" s="351" t="str">
        <f t="shared" si="101"/>
        <v/>
      </c>
      <c r="H382" s="30" t="str">
        <f t="shared" si="101"/>
        <v/>
      </c>
      <c r="I382" s="351" t="str">
        <f t="shared" si="101"/>
        <v/>
      </c>
      <c r="J382" s="30" t="str">
        <f t="shared" si="101"/>
        <v/>
      </c>
      <c r="K382" s="1"/>
      <c r="L382" s="404">
        <v>2</v>
      </c>
      <c r="M382" s="64" t="str">
        <f>Timetable!$E$10</f>
        <v>Reigate Priory</v>
      </c>
      <c r="N382" t="str">
        <f>Timetable!$D$10</f>
        <v>R</v>
      </c>
      <c r="O382">
        <f>AF617</f>
        <v>0</v>
      </c>
    </row>
    <row r="383" spans="1:15" x14ac:dyDescent="0.3">
      <c r="A383" s="18" t="s">
        <v>37</v>
      </c>
      <c r="B383" s="29" t="s">
        <v>175</v>
      </c>
      <c r="C383" s="29"/>
      <c r="D383" s="29" t="s">
        <v>175</v>
      </c>
      <c r="E383" s="351" t="str">
        <f t="shared" si="102"/>
        <v/>
      </c>
      <c r="F383" s="30" t="str">
        <f t="shared" si="101"/>
        <v/>
      </c>
      <c r="G383" s="351" t="str">
        <f t="shared" si="101"/>
        <v/>
      </c>
      <c r="H383" s="30" t="str">
        <f t="shared" si="101"/>
        <v/>
      </c>
      <c r="I383" s="351" t="str">
        <f t="shared" si="101"/>
        <v/>
      </c>
      <c r="J383" s="30" t="str">
        <f t="shared" si="101"/>
        <v/>
      </c>
      <c r="K383" s="1">
        <f>21-SUM(E378:J383)</f>
        <v>10</v>
      </c>
      <c r="L383" s="404">
        <v>1</v>
      </c>
      <c r="M383" s="64" t="str">
        <f>Timetable!$E$11</f>
        <v>Holland Sports</v>
      </c>
      <c r="N383" t="str">
        <f>Timetable!$D$11</f>
        <v>O</v>
      </c>
      <c r="O383">
        <f>AI617</f>
        <v>0</v>
      </c>
    </row>
    <row r="384" spans="1:15" x14ac:dyDescent="0.3">
      <c r="A384" s="18"/>
      <c r="B384" s="18" t="str">
        <f>Timetable!E23</f>
        <v>12.00  JAVELIN  U17</v>
      </c>
      <c r="C384" s="29"/>
      <c r="D384" s="29" t="s">
        <v>175</v>
      </c>
      <c r="E384" s="74"/>
      <c r="F384" s="74"/>
      <c r="G384" s="74"/>
      <c r="H384" s="74"/>
      <c r="I384" s="74"/>
      <c r="J384" s="74"/>
      <c r="K384" s="1"/>
      <c r="L384" s="404"/>
      <c r="M384" s="64"/>
      <c r="N384"/>
      <c r="O384"/>
    </row>
    <row r="385" spans="1:15" x14ac:dyDescent="0.3">
      <c r="A385" s="18" t="s">
        <v>26</v>
      </c>
      <c r="B385" s="29" t="str">
        <f>O386</f>
        <v>Sophie Hunnable</v>
      </c>
      <c r="C385" s="29">
        <v>16.47</v>
      </c>
      <c r="D385" s="29" t="s">
        <v>6</v>
      </c>
      <c r="E385" s="351" t="str">
        <f>IF($D385="","",IF(LEFT($D385,1)=E$2,$L385,""))</f>
        <v/>
      </c>
      <c r="F385" s="30">
        <f t="shared" ref="F385:J390" si="103">IF($D385="","",IF(LEFT($D385,1)=F$2,$L385,""))</f>
        <v>6</v>
      </c>
      <c r="G385" s="351" t="str">
        <f t="shared" si="103"/>
        <v/>
      </c>
      <c r="H385" s="30" t="str">
        <f t="shared" si="103"/>
        <v/>
      </c>
      <c r="I385" s="351" t="str">
        <f t="shared" si="103"/>
        <v/>
      </c>
      <c r="J385" s="30" t="str">
        <f t="shared" si="103"/>
        <v/>
      </c>
      <c r="K385" s="1"/>
      <c r="L385" s="404">
        <v>6</v>
      </c>
      <c r="M385" s="64" t="str">
        <f>Timetable!$E$6</f>
        <v>Croydon Harriers</v>
      </c>
      <c r="N385" t="str">
        <f>Timetable!$D$6</f>
        <v>C</v>
      </c>
      <c r="O385">
        <f>U620</f>
        <v>0</v>
      </c>
    </row>
    <row r="386" spans="1:15" x14ac:dyDescent="0.3">
      <c r="A386" s="18" t="s">
        <v>27</v>
      </c>
      <c r="B386" s="29" t="s">
        <v>175</v>
      </c>
      <c r="C386" s="29"/>
      <c r="D386" s="29" t="s">
        <v>175</v>
      </c>
      <c r="E386" s="351" t="str">
        <f t="shared" ref="E386:E390" si="104">IF($D386="","",IF(LEFT($D386,1)=E$2,$L386,""))</f>
        <v/>
      </c>
      <c r="F386" s="30" t="str">
        <f t="shared" si="103"/>
        <v/>
      </c>
      <c r="G386" s="351" t="str">
        <f t="shared" si="103"/>
        <v/>
      </c>
      <c r="H386" s="30" t="str">
        <f t="shared" si="103"/>
        <v/>
      </c>
      <c r="I386" s="351" t="str">
        <f t="shared" si="103"/>
        <v/>
      </c>
      <c r="J386" s="30" t="str">
        <f t="shared" si="103"/>
        <v/>
      </c>
      <c r="K386" s="1"/>
      <c r="L386" s="404">
        <v>5</v>
      </c>
      <c r="M386" s="64" t="str">
        <f>Timetable!$E$7</f>
        <v>Kingston &amp; Poly</v>
      </c>
      <c r="N386" t="str">
        <f>Timetable!$D$7</f>
        <v>K</v>
      </c>
      <c r="O386" t="str">
        <f>X620</f>
        <v>Sophie Hunnable</v>
      </c>
    </row>
    <row r="387" spans="1:15" x14ac:dyDescent="0.3">
      <c r="A387" s="18" t="s">
        <v>28</v>
      </c>
      <c r="B387" s="29" t="s">
        <v>175</v>
      </c>
      <c r="C387" s="29"/>
      <c r="D387" s="29" t="s">
        <v>175</v>
      </c>
      <c r="E387" s="351" t="str">
        <f t="shared" si="104"/>
        <v/>
      </c>
      <c r="F387" s="30" t="str">
        <f t="shared" si="103"/>
        <v/>
      </c>
      <c r="G387" s="351" t="str">
        <f t="shared" si="103"/>
        <v/>
      </c>
      <c r="H387" s="30" t="str">
        <f t="shared" si="103"/>
        <v/>
      </c>
      <c r="I387" s="351" t="str">
        <f t="shared" si="103"/>
        <v/>
      </c>
      <c r="J387" s="30" t="str">
        <f t="shared" si="103"/>
        <v/>
      </c>
      <c r="K387" s="1"/>
      <c r="L387" s="404">
        <v>4</v>
      </c>
      <c r="M387" s="64" t="str">
        <f>Timetable!$E$8</f>
        <v>South London Harriers</v>
      </c>
      <c r="N387" t="str">
        <f>Timetable!$D$8</f>
        <v>L</v>
      </c>
      <c r="O387">
        <f>AA620</f>
        <v>0</v>
      </c>
    </row>
    <row r="388" spans="1:15" x14ac:dyDescent="0.3">
      <c r="A388" s="18" t="s">
        <v>29</v>
      </c>
      <c r="B388" s="29" t="s">
        <v>175</v>
      </c>
      <c r="C388" s="29"/>
      <c r="D388" s="29" t="s">
        <v>175</v>
      </c>
      <c r="E388" s="351" t="str">
        <f t="shared" si="104"/>
        <v/>
      </c>
      <c r="F388" s="30" t="str">
        <f t="shared" si="103"/>
        <v/>
      </c>
      <c r="G388" s="351" t="str">
        <f t="shared" si="103"/>
        <v/>
      </c>
      <c r="H388" s="30" t="str">
        <f t="shared" si="103"/>
        <v/>
      </c>
      <c r="I388" s="351" t="str">
        <f t="shared" si="103"/>
        <v/>
      </c>
      <c r="J388" s="30" t="str">
        <f t="shared" si="103"/>
        <v/>
      </c>
      <c r="K388" s="1"/>
      <c r="L388" s="404">
        <v>3</v>
      </c>
      <c r="M388" s="64" t="str">
        <f>Timetable!$E$9</f>
        <v>-</v>
      </c>
      <c r="N388" t="str">
        <f>Timetable!$D$9</f>
        <v>-</v>
      </c>
      <c r="O388">
        <f>AD620</f>
        <v>0</v>
      </c>
    </row>
    <row r="389" spans="1:15" x14ac:dyDescent="0.3">
      <c r="A389" s="18" t="s">
        <v>30</v>
      </c>
      <c r="B389" s="29" t="s">
        <v>175</v>
      </c>
      <c r="C389" s="29"/>
      <c r="D389" s="29" t="s">
        <v>175</v>
      </c>
      <c r="E389" s="351" t="str">
        <f t="shared" si="104"/>
        <v/>
      </c>
      <c r="F389" s="30" t="str">
        <f t="shared" si="103"/>
        <v/>
      </c>
      <c r="G389" s="351" t="str">
        <f t="shared" si="103"/>
        <v/>
      </c>
      <c r="H389" s="30" t="str">
        <f t="shared" si="103"/>
        <v/>
      </c>
      <c r="I389" s="351" t="str">
        <f t="shared" si="103"/>
        <v/>
      </c>
      <c r="J389" s="30" t="str">
        <f t="shared" si="103"/>
        <v/>
      </c>
      <c r="K389" s="1"/>
      <c r="L389" s="404">
        <v>2</v>
      </c>
      <c r="M389" s="64" t="str">
        <f>Timetable!$E$10</f>
        <v>Reigate Priory</v>
      </c>
      <c r="N389" t="str">
        <f>Timetable!$D$10</f>
        <v>R</v>
      </c>
      <c r="O389">
        <f>AG620</f>
        <v>0</v>
      </c>
    </row>
    <row r="390" spans="1:15" x14ac:dyDescent="0.3">
      <c r="A390" s="18" t="s">
        <v>31</v>
      </c>
      <c r="B390" s="29" t="s">
        <v>175</v>
      </c>
      <c r="C390" s="29"/>
      <c r="D390" s="29" t="s">
        <v>175</v>
      </c>
      <c r="E390" s="351" t="str">
        <f t="shared" si="104"/>
        <v/>
      </c>
      <c r="F390" s="30" t="str">
        <f t="shared" si="103"/>
        <v/>
      </c>
      <c r="G390" s="351" t="str">
        <f t="shared" si="103"/>
        <v/>
      </c>
      <c r="H390" s="30" t="str">
        <f t="shared" si="103"/>
        <v/>
      </c>
      <c r="I390" s="351" t="str">
        <f t="shared" si="103"/>
        <v/>
      </c>
      <c r="J390" s="30" t="str">
        <f t="shared" si="103"/>
        <v/>
      </c>
      <c r="K390" s="1">
        <f>21-SUM(E385:J390)</f>
        <v>15</v>
      </c>
      <c r="L390" s="404">
        <v>1</v>
      </c>
      <c r="M390" s="64" t="str">
        <f>Timetable!$E$11</f>
        <v>Holland Sports</v>
      </c>
      <c r="N390" t="str">
        <f>Timetable!$D$11</f>
        <v>O</v>
      </c>
      <c r="O390">
        <f>AJ620</f>
        <v>0</v>
      </c>
    </row>
    <row r="391" spans="1:15" x14ac:dyDescent="0.3">
      <c r="A391" s="18"/>
      <c r="B391" s="29" t="s">
        <v>175</v>
      </c>
      <c r="C391" s="29"/>
      <c r="D391" s="29" t="s">
        <v>175</v>
      </c>
      <c r="E391" s="73"/>
      <c r="F391" s="73"/>
      <c r="G391" s="73"/>
      <c r="H391" s="73"/>
      <c r="I391" s="73"/>
      <c r="J391" s="73"/>
      <c r="K391" s="1"/>
      <c r="L391" s="404"/>
      <c r="M391" s="64"/>
      <c r="N391"/>
      <c r="O391"/>
    </row>
    <row r="392" spans="1:15" x14ac:dyDescent="0.3">
      <c r="A392" s="18" t="s">
        <v>32</v>
      </c>
      <c r="B392" s="29" t="s">
        <v>175</v>
      </c>
      <c r="C392" s="29"/>
      <c r="D392" s="29" t="s">
        <v>175</v>
      </c>
      <c r="E392" s="351" t="str">
        <f>IF($D392="","",IF(LEFT($D392,1)=E$2,$L392,""))</f>
        <v/>
      </c>
      <c r="F392" s="30" t="str">
        <f t="shared" ref="F392:J397" si="105">IF($D392="","",IF(LEFT($D392,1)=F$2,$L392,""))</f>
        <v/>
      </c>
      <c r="G392" s="351" t="str">
        <f t="shared" si="105"/>
        <v/>
      </c>
      <c r="H392" s="30" t="str">
        <f t="shared" si="105"/>
        <v/>
      </c>
      <c r="I392" s="351" t="str">
        <f t="shared" si="105"/>
        <v/>
      </c>
      <c r="J392" s="30" t="str">
        <f t="shared" si="105"/>
        <v/>
      </c>
      <c r="K392" s="1"/>
      <c r="L392" s="404">
        <v>6</v>
      </c>
      <c r="M392" s="64" t="str">
        <f>Timetable!$E$6</f>
        <v>Croydon Harriers</v>
      </c>
      <c r="N392" t="str">
        <f>Timetable!$D$6</f>
        <v>C</v>
      </c>
      <c r="O392">
        <f>U621</f>
        <v>0</v>
      </c>
    </row>
    <row r="393" spans="1:15" x14ac:dyDescent="0.3">
      <c r="A393" s="18" t="s">
        <v>33</v>
      </c>
      <c r="B393" s="29" t="s">
        <v>175</v>
      </c>
      <c r="C393" s="29"/>
      <c r="D393" s="29" t="s">
        <v>175</v>
      </c>
      <c r="E393" s="351" t="str">
        <f t="shared" ref="E393:E397" si="106">IF($D393="","",IF(LEFT($D393,1)=E$2,$L393,""))</f>
        <v/>
      </c>
      <c r="F393" s="30" t="str">
        <f t="shared" si="105"/>
        <v/>
      </c>
      <c r="G393" s="351" t="str">
        <f t="shared" si="105"/>
        <v/>
      </c>
      <c r="H393" s="30" t="str">
        <f t="shared" si="105"/>
        <v/>
      </c>
      <c r="I393" s="351" t="str">
        <f t="shared" si="105"/>
        <v/>
      </c>
      <c r="J393" s="30" t="str">
        <f t="shared" si="105"/>
        <v/>
      </c>
      <c r="K393" s="1"/>
      <c r="L393" s="404">
        <v>5</v>
      </c>
      <c r="M393" s="64" t="str">
        <f>Timetable!$E$7</f>
        <v>Kingston &amp; Poly</v>
      </c>
      <c r="N393" t="str">
        <f>Timetable!$D$7</f>
        <v>K</v>
      </c>
      <c r="O393">
        <f>X621</f>
        <v>0</v>
      </c>
    </row>
    <row r="394" spans="1:15" x14ac:dyDescent="0.3">
      <c r="A394" s="18" t="s">
        <v>34</v>
      </c>
      <c r="B394" s="29" t="s">
        <v>175</v>
      </c>
      <c r="C394" s="29"/>
      <c r="D394" s="29" t="s">
        <v>175</v>
      </c>
      <c r="E394" s="351" t="str">
        <f t="shared" si="106"/>
        <v/>
      </c>
      <c r="F394" s="30" t="str">
        <f t="shared" si="105"/>
        <v/>
      </c>
      <c r="G394" s="351" t="str">
        <f t="shared" si="105"/>
        <v/>
      </c>
      <c r="H394" s="30" t="str">
        <f t="shared" si="105"/>
        <v/>
      </c>
      <c r="I394" s="351" t="str">
        <f t="shared" si="105"/>
        <v/>
      </c>
      <c r="J394" s="30" t="str">
        <f t="shared" si="105"/>
        <v/>
      </c>
      <c r="K394" s="1"/>
      <c r="L394" s="404">
        <v>4</v>
      </c>
      <c r="M394" s="64" t="str">
        <f>Timetable!$E$8</f>
        <v>South London Harriers</v>
      </c>
      <c r="N394" t="str">
        <f>Timetable!$D$8</f>
        <v>L</v>
      </c>
      <c r="O394">
        <f>AA621</f>
        <v>0</v>
      </c>
    </row>
    <row r="395" spans="1:15" x14ac:dyDescent="0.3">
      <c r="A395" s="18" t="s">
        <v>35</v>
      </c>
      <c r="B395" s="29" t="s">
        <v>175</v>
      </c>
      <c r="C395" s="29"/>
      <c r="D395" s="29" t="s">
        <v>175</v>
      </c>
      <c r="E395" s="351" t="str">
        <f t="shared" si="106"/>
        <v/>
      </c>
      <c r="F395" s="30" t="str">
        <f t="shared" si="105"/>
        <v/>
      </c>
      <c r="G395" s="351" t="str">
        <f t="shared" si="105"/>
        <v/>
      </c>
      <c r="H395" s="30" t="str">
        <f t="shared" si="105"/>
        <v/>
      </c>
      <c r="I395" s="351" t="str">
        <f t="shared" si="105"/>
        <v/>
      </c>
      <c r="J395" s="30" t="str">
        <f t="shared" si="105"/>
        <v/>
      </c>
      <c r="K395" s="1"/>
      <c r="L395" s="404">
        <v>3</v>
      </c>
      <c r="M395" s="64" t="str">
        <f>Timetable!$E$9</f>
        <v>-</v>
      </c>
      <c r="N395" t="str">
        <f>Timetable!$D$9</f>
        <v>-</v>
      </c>
      <c r="O395">
        <f>AD621</f>
        <v>0</v>
      </c>
    </row>
    <row r="396" spans="1:15" x14ac:dyDescent="0.3">
      <c r="A396" s="18" t="s">
        <v>36</v>
      </c>
      <c r="B396" s="29" t="s">
        <v>175</v>
      </c>
      <c r="C396" s="29"/>
      <c r="D396" s="29" t="s">
        <v>175</v>
      </c>
      <c r="E396" s="351" t="str">
        <f t="shared" si="106"/>
        <v/>
      </c>
      <c r="F396" s="30" t="str">
        <f t="shared" si="105"/>
        <v/>
      </c>
      <c r="G396" s="351" t="str">
        <f t="shared" si="105"/>
        <v/>
      </c>
      <c r="H396" s="30" t="str">
        <f t="shared" si="105"/>
        <v/>
      </c>
      <c r="I396" s="351" t="str">
        <f t="shared" si="105"/>
        <v/>
      </c>
      <c r="J396" s="30" t="str">
        <f t="shared" si="105"/>
        <v/>
      </c>
      <c r="K396" s="1"/>
      <c r="L396" s="404">
        <v>2</v>
      </c>
      <c r="M396" s="64" t="str">
        <f>Timetable!$E$10</f>
        <v>Reigate Priory</v>
      </c>
      <c r="N396" t="str">
        <f>Timetable!$D$10</f>
        <v>R</v>
      </c>
      <c r="O396">
        <f>AG621</f>
        <v>0</v>
      </c>
    </row>
    <row r="397" spans="1:15" x14ac:dyDescent="0.3">
      <c r="A397" s="18" t="s">
        <v>37</v>
      </c>
      <c r="B397" s="29" t="s">
        <v>175</v>
      </c>
      <c r="C397" s="29"/>
      <c r="D397" s="29" t="s">
        <v>175</v>
      </c>
      <c r="E397" s="351" t="str">
        <f t="shared" si="106"/>
        <v/>
      </c>
      <c r="F397" s="30" t="str">
        <f t="shared" si="105"/>
        <v/>
      </c>
      <c r="G397" s="351" t="str">
        <f t="shared" si="105"/>
        <v/>
      </c>
      <c r="H397" s="30" t="str">
        <f t="shared" si="105"/>
        <v/>
      </c>
      <c r="I397" s="351" t="str">
        <f t="shared" si="105"/>
        <v/>
      </c>
      <c r="J397" s="30" t="str">
        <f t="shared" si="105"/>
        <v/>
      </c>
      <c r="K397" s="1">
        <f>21-SUM(E392:J397)</f>
        <v>21</v>
      </c>
      <c r="L397" s="404">
        <v>1</v>
      </c>
      <c r="M397" s="64" t="str">
        <f>Timetable!$E$11</f>
        <v>Holland Sports</v>
      </c>
      <c r="N397" t="str">
        <f>Timetable!$D$11</f>
        <v>O</v>
      </c>
      <c r="O397">
        <f>AJ621</f>
        <v>0</v>
      </c>
    </row>
    <row r="398" spans="1:15" x14ac:dyDescent="0.3">
      <c r="A398" s="18"/>
      <c r="B398" s="18" t="str">
        <f>Timetable!E24</f>
        <v>12.30  DISCUS  U13</v>
      </c>
      <c r="C398" s="29"/>
      <c r="D398" s="29" t="s">
        <v>175</v>
      </c>
      <c r="E398" s="74"/>
      <c r="F398" s="74"/>
      <c r="G398" s="74"/>
      <c r="H398" s="74"/>
      <c r="I398" s="74"/>
      <c r="J398" s="74"/>
      <c r="K398" s="1"/>
      <c r="L398" s="404"/>
      <c r="M398" s="64"/>
      <c r="N398"/>
      <c r="O398"/>
    </row>
    <row r="399" spans="1:15" x14ac:dyDescent="0.3">
      <c r="A399" s="18" t="s">
        <v>26</v>
      </c>
      <c r="B399" s="29" t="str">
        <f>O404</f>
        <v>MIA JESSUP</v>
      </c>
      <c r="C399" s="29">
        <v>18.72</v>
      </c>
      <c r="D399" s="29" t="s">
        <v>49</v>
      </c>
      <c r="E399" s="351" t="str">
        <f>IF($D399="","",IF(LEFT($D399,1)=E$2,$L399,""))</f>
        <v/>
      </c>
      <c r="F399" s="30" t="str">
        <f t="shared" ref="F399:J404" si="107">IF($D399="","",IF(LEFT($D399,1)=F$2,$L399,""))</f>
        <v/>
      </c>
      <c r="G399" s="351" t="str">
        <f t="shared" si="107"/>
        <v/>
      </c>
      <c r="H399" s="30" t="str">
        <f t="shared" si="107"/>
        <v/>
      </c>
      <c r="I399" s="351" t="str">
        <f t="shared" si="107"/>
        <v/>
      </c>
      <c r="J399" s="30">
        <f t="shared" si="107"/>
        <v>6</v>
      </c>
      <c r="K399" s="1"/>
      <c r="L399" s="404">
        <v>6</v>
      </c>
      <c r="M399" s="64" t="str">
        <f>Timetable!$E$6</f>
        <v>Croydon Harriers</v>
      </c>
      <c r="N399" t="str">
        <f>Timetable!$D$6</f>
        <v>C</v>
      </c>
      <c r="O399">
        <f>S614</f>
        <v>0</v>
      </c>
    </row>
    <row r="400" spans="1:15" x14ac:dyDescent="0.3">
      <c r="A400" s="18" t="s">
        <v>27</v>
      </c>
      <c r="B400" s="29" t="str">
        <f>O400</f>
        <v>Iris Osikoya</v>
      </c>
      <c r="C400" s="29">
        <v>16.579999999999998</v>
      </c>
      <c r="D400" s="29" t="s">
        <v>6</v>
      </c>
      <c r="E400" s="351" t="str">
        <f t="shared" ref="E400:E404" si="108">IF($D400="","",IF(LEFT($D400,1)=E$2,$L400,""))</f>
        <v/>
      </c>
      <c r="F400" s="30">
        <f t="shared" si="107"/>
        <v>5</v>
      </c>
      <c r="G400" s="351" t="str">
        <f t="shared" si="107"/>
        <v/>
      </c>
      <c r="H400" s="30" t="str">
        <f t="shared" si="107"/>
        <v/>
      </c>
      <c r="I400" s="351" t="str">
        <f t="shared" si="107"/>
        <v/>
      </c>
      <c r="J400" s="30" t="str">
        <f t="shared" si="107"/>
        <v/>
      </c>
      <c r="K400" s="1"/>
      <c r="L400" s="404">
        <v>5</v>
      </c>
      <c r="M400" s="64" t="str">
        <f>Timetable!$E$7</f>
        <v>Kingston &amp; Poly</v>
      </c>
      <c r="N400" t="str">
        <f>Timetable!$D$7</f>
        <v>K</v>
      </c>
      <c r="O400" t="str">
        <f>V614</f>
        <v>Iris Osikoya</v>
      </c>
    </row>
    <row r="401" spans="1:15" x14ac:dyDescent="0.3">
      <c r="A401" s="18" t="s">
        <v>28</v>
      </c>
      <c r="B401" s="29" t="s">
        <v>175</v>
      </c>
      <c r="C401" s="29"/>
      <c r="D401" s="29"/>
      <c r="E401" s="351" t="str">
        <f t="shared" si="108"/>
        <v/>
      </c>
      <c r="F401" s="30" t="str">
        <f t="shared" si="107"/>
        <v/>
      </c>
      <c r="G401" s="351" t="str">
        <f t="shared" si="107"/>
        <v/>
      </c>
      <c r="H401" s="30" t="str">
        <f t="shared" si="107"/>
        <v/>
      </c>
      <c r="I401" s="351" t="str">
        <f t="shared" si="107"/>
        <v/>
      </c>
      <c r="J401" s="30" t="str">
        <f t="shared" si="107"/>
        <v/>
      </c>
      <c r="K401" s="1"/>
      <c r="L401" s="404">
        <v>4</v>
      </c>
      <c r="M401" s="64" t="str">
        <f>Timetable!$E$8</f>
        <v>South London Harriers</v>
      </c>
      <c r="N401" t="str">
        <f>Timetable!$D$8</f>
        <v>L</v>
      </c>
      <c r="O401">
        <f>Y614</f>
        <v>0</v>
      </c>
    </row>
    <row r="402" spans="1:15" x14ac:dyDescent="0.3">
      <c r="A402" s="18" t="s">
        <v>29</v>
      </c>
      <c r="B402" s="29" t="s">
        <v>175</v>
      </c>
      <c r="C402" s="29"/>
      <c r="D402" s="29" t="s">
        <v>175</v>
      </c>
      <c r="E402" s="351" t="str">
        <f t="shared" si="108"/>
        <v/>
      </c>
      <c r="F402" s="30" t="str">
        <f t="shared" si="107"/>
        <v/>
      </c>
      <c r="G402" s="351" t="str">
        <f t="shared" si="107"/>
        <v/>
      </c>
      <c r="H402" s="30" t="str">
        <f t="shared" si="107"/>
        <v/>
      </c>
      <c r="I402" s="351" t="str">
        <f t="shared" si="107"/>
        <v/>
      </c>
      <c r="J402" s="30" t="str">
        <f t="shared" si="107"/>
        <v/>
      </c>
      <c r="K402" s="1"/>
      <c r="L402" s="404">
        <v>3</v>
      </c>
      <c r="M402" s="64" t="str">
        <f>Timetable!$E$9</f>
        <v>-</v>
      </c>
      <c r="N402" t="str">
        <f>Timetable!$D$9</f>
        <v>-</v>
      </c>
      <c r="O402">
        <f>AB614</f>
        <v>0</v>
      </c>
    </row>
    <row r="403" spans="1:15" x14ac:dyDescent="0.3">
      <c r="A403" s="18" t="s">
        <v>30</v>
      </c>
      <c r="B403" s="29" t="s">
        <v>175</v>
      </c>
      <c r="C403" s="29"/>
      <c r="D403" s="29" t="s">
        <v>175</v>
      </c>
      <c r="E403" s="351" t="str">
        <f t="shared" si="108"/>
        <v/>
      </c>
      <c r="F403" s="30" t="str">
        <f t="shared" si="107"/>
        <v/>
      </c>
      <c r="G403" s="351" t="str">
        <f t="shared" si="107"/>
        <v/>
      </c>
      <c r="H403" s="30" t="str">
        <f t="shared" si="107"/>
        <v/>
      </c>
      <c r="I403" s="351" t="str">
        <f t="shared" si="107"/>
        <v/>
      </c>
      <c r="J403" s="30" t="str">
        <f t="shared" si="107"/>
        <v/>
      </c>
      <c r="K403" s="1"/>
      <c r="L403" s="404">
        <v>2</v>
      </c>
      <c r="M403" s="64" t="str">
        <f>Timetable!$E$10</f>
        <v>Reigate Priory</v>
      </c>
      <c r="N403" t="str">
        <f>Timetable!$D$10</f>
        <v>R</v>
      </c>
      <c r="O403">
        <f>AE614</f>
        <v>0</v>
      </c>
    </row>
    <row r="404" spans="1:15" x14ac:dyDescent="0.3">
      <c r="A404" s="18" t="s">
        <v>31</v>
      </c>
      <c r="B404" s="29" t="s">
        <v>175</v>
      </c>
      <c r="C404" s="29"/>
      <c r="D404" s="29" t="s">
        <v>175</v>
      </c>
      <c r="E404" s="351" t="str">
        <f t="shared" si="108"/>
        <v/>
      </c>
      <c r="F404" s="30" t="str">
        <f t="shared" si="107"/>
        <v/>
      </c>
      <c r="G404" s="351" t="str">
        <f t="shared" si="107"/>
        <v/>
      </c>
      <c r="H404" s="30" t="str">
        <f t="shared" si="107"/>
        <v/>
      </c>
      <c r="I404" s="351" t="str">
        <f t="shared" si="107"/>
        <v/>
      </c>
      <c r="J404" s="30" t="str">
        <f t="shared" si="107"/>
        <v/>
      </c>
      <c r="K404" s="1">
        <f>21-SUM(E399:J404)</f>
        <v>10</v>
      </c>
      <c r="L404" s="404">
        <v>1</v>
      </c>
      <c r="M404" s="64" t="str">
        <f>Timetable!$E$11</f>
        <v>Holland Sports</v>
      </c>
      <c r="N404" t="str">
        <f>Timetable!$D$11</f>
        <v>O</v>
      </c>
      <c r="O404" t="str">
        <f>AH614</f>
        <v>MIA JESSUP</v>
      </c>
    </row>
    <row r="405" spans="1:15" x14ac:dyDescent="0.3">
      <c r="A405" s="18"/>
      <c r="B405" s="29" t="s">
        <v>175</v>
      </c>
      <c r="C405" s="29"/>
      <c r="D405" s="29" t="s">
        <v>175</v>
      </c>
      <c r="E405" s="73"/>
      <c r="F405" s="73"/>
      <c r="G405" s="73"/>
      <c r="H405" s="73"/>
      <c r="I405" s="73"/>
      <c r="J405" s="73"/>
      <c r="K405" s="1"/>
      <c r="L405" s="404"/>
      <c r="M405" s="64"/>
      <c r="N405"/>
      <c r="O405"/>
    </row>
    <row r="406" spans="1:15" x14ac:dyDescent="0.3">
      <c r="A406" s="18" t="s">
        <v>32</v>
      </c>
      <c r="B406" s="29" t="str">
        <f>O407</f>
        <v>Molly Irwin</v>
      </c>
      <c r="C406" s="29">
        <v>10.75</v>
      </c>
      <c r="D406" s="29" t="s">
        <v>57</v>
      </c>
      <c r="E406" s="351" t="str">
        <f>IF($D406="","",IF(LEFT($D406,1)=E$2,$L406,""))</f>
        <v/>
      </c>
      <c r="F406" s="30">
        <f t="shared" ref="F406:J411" si="109">IF($D406="","",IF(LEFT($D406,1)=F$2,$L406,""))</f>
        <v>6</v>
      </c>
      <c r="G406" s="351" t="str">
        <f t="shared" si="109"/>
        <v/>
      </c>
      <c r="H406" s="30" t="str">
        <f t="shared" si="109"/>
        <v/>
      </c>
      <c r="I406" s="351" t="str">
        <f t="shared" si="109"/>
        <v/>
      </c>
      <c r="J406" s="30" t="str">
        <f t="shared" si="109"/>
        <v/>
      </c>
      <c r="K406" s="1"/>
      <c r="L406" s="404">
        <v>6</v>
      </c>
      <c r="M406" s="64" t="str">
        <f>Timetable!$E$6</f>
        <v>Croydon Harriers</v>
      </c>
      <c r="N406" t="str">
        <f>Timetable!$D$6</f>
        <v>C</v>
      </c>
      <c r="O406">
        <f>S615</f>
        <v>0</v>
      </c>
    </row>
    <row r="407" spans="1:15" x14ac:dyDescent="0.3">
      <c r="A407" s="18" t="s">
        <v>33</v>
      </c>
      <c r="B407" s="29" t="s">
        <v>175</v>
      </c>
      <c r="C407" s="29"/>
      <c r="D407" s="29"/>
      <c r="E407" s="351" t="str">
        <f t="shared" ref="E407:E411" si="110">IF($D407="","",IF(LEFT($D407,1)=E$2,$L407,""))</f>
        <v/>
      </c>
      <c r="F407" s="30" t="str">
        <f t="shared" si="109"/>
        <v/>
      </c>
      <c r="G407" s="351" t="str">
        <f t="shared" si="109"/>
        <v/>
      </c>
      <c r="H407" s="30" t="str">
        <f t="shared" si="109"/>
        <v/>
      </c>
      <c r="I407" s="351" t="str">
        <f t="shared" si="109"/>
        <v/>
      </c>
      <c r="J407" s="30" t="str">
        <f t="shared" si="109"/>
        <v/>
      </c>
      <c r="K407" s="1"/>
      <c r="L407" s="404">
        <v>5</v>
      </c>
      <c r="M407" s="64" t="str">
        <f>Timetable!$E$7</f>
        <v>Kingston &amp; Poly</v>
      </c>
      <c r="N407" t="str">
        <f>Timetable!$D$7</f>
        <v>K</v>
      </c>
      <c r="O407" t="str">
        <f>V615</f>
        <v>Molly Irwin</v>
      </c>
    </row>
    <row r="408" spans="1:15" x14ac:dyDescent="0.3">
      <c r="A408" s="18" t="s">
        <v>34</v>
      </c>
      <c r="B408" s="29" t="s">
        <v>175</v>
      </c>
      <c r="C408" s="29"/>
      <c r="D408" s="29" t="s">
        <v>175</v>
      </c>
      <c r="E408" s="351" t="str">
        <f t="shared" si="110"/>
        <v/>
      </c>
      <c r="F408" s="30" t="str">
        <f t="shared" si="109"/>
        <v/>
      </c>
      <c r="G408" s="351" t="str">
        <f t="shared" si="109"/>
        <v/>
      </c>
      <c r="H408" s="30" t="str">
        <f t="shared" si="109"/>
        <v/>
      </c>
      <c r="I408" s="351" t="str">
        <f t="shared" si="109"/>
        <v/>
      </c>
      <c r="J408" s="30" t="str">
        <f t="shared" si="109"/>
        <v/>
      </c>
      <c r="K408" s="1"/>
      <c r="L408" s="404">
        <v>4</v>
      </c>
      <c r="M408" s="64" t="str">
        <f>Timetable!$E$8</f>
        <v>South London Harriers</v>
      </c>
      <c r="N408" t="str">
        <f>Timetable!$D$8</f>
        <v>L</v>
      </c>
      <c r="O408">
        <f>Y615</f>
        <v>0</v>
      </c>
    </row>
    <row r="409" spans="1:15" x14ac:dyDescent="0.3">
      <c r="A409" s="18" t="s">
        <v>35</v>
      </c>
      <c r="B409" s="29" t="s">
        <v>175</v>
      </c>
      <c r="C409" s="29"/>
      <c r="D409" s="29" t="s">
        <v>175</v>
      </c>
      <c r="E409" s="351" t="str">
        <f t="shared" si="110"/>
        <v/>
      </c>
      <c r="F409" s="30" t="str">
        <f t="shared" si="109"/>
        <v/>
      </c>
      <c r="G409" s="351" t="str">
        <f t="shared" si="109"/>
        <v/>
      </c>
      <c r="H409" s="30" t="str">
        <f t="shared" si="109"/>
        <v/>
      </c>
      <c r="I409" s="351" t="str">
        <f t="shared" si="109"/>
        <v/>
      </c>
      <c r="J409" s="30" t="str">
        <f t="shared" si="109"/>
        <v/>
      </c>
      <c r="K409" s="1"/>
      <c r="L409" s="404">
        <v>3</v>
      </c>
      <c r="M409" s="64" t="str">
        <f>Timetable!$E$9</f>
        <v>-</v>
      </c>
      <c r="N409" t="str">
        <f>Timetable!$D$9</f>
        <v>-</v>
      </c>
      <c r="O409">
        <f>AB615</f>
        <v>0</v>
      </c>
    </row>
    <row r="410" spans="1:15" x14ac:dyDescent="0.3">
      <c r="A410" s="18" t="s">
        <v>36</v>
      </c>
      <c r="B410" s="29" t="s">
        <v>175</v>
      </c>
      <c r="C410" s="29"/>
      <c r="D410" s="29" t="s">
        <v>175</v>
      </c>
      <c r="E410" s="351" t="str">
        <f t="shared" si="110"/>
        <v/>
      </c>
      <c r="F410" s="30" t="str">
        <f t="shared" si="109"/>
        <v/>
      </c>
      <c r="G410" s="351" t="str">
        <f t="shared" si="109"/>
        <v/>
      </c>
      <c r="H410" s="30" t="str">
        <f t="shared" si="109"/>
        <v/>
      </c>
      <c r="I410" s="351" t="str">
        <f t="shared" si="109"/>
        <v/>
      </c>
      <c r="J410" s="30" t="str">
        <f t="shared" si="109"/>
        <v/>
      </c>
      <c r="K410" s="1"/>
      <c r="L410" s="404">
        <v>2</v>
      </c>
      <c r="M410" s="64" t="str">
        <f>Timetable!$E$10</f>
        <v>Reigate Priory</v>
      </c>
      <c r="N410" t="str">
        <f>Timetable!$D$10</f>
        <v>R</v>
      </c>
      <c r="O410">
        <f>AE615</f>
        <v>0</v>
      </c>
    </row>
    <row r="411" spans="1:15" x14ac:dyDescent="0.3">
      <c r="A411" s="18" t="s">
        <v>37</v>
      </c>
      <c r="B411" s="29" t="s">
        <v>175</v>
      </c>
      <c r="C411" s="29"/>
      <c r="D411" s="29" t="s">
        <v>175</v>
      </c>
      <c r="E411" s="351" t="str">
        <f t="shared" si="110"/>
        <v/>
      </c>
      <c r="F411" s="30" t="str">
        <f t="shared" si="109"/>
        <v/>
      </c>
      <c r="G411" s="351" t="str">
        <f t="shared" si="109"/>
        <v/>
      </c>
      <c r="H411" s="30" t="str">
        <f t="shared" si="109"/>
        <v/>
      </c>
      <c r="I411" s="351" t="str">
        <f t="shared" si="109"/>
        <v/>
      </c>
      <c r="J411" s="30" t="str">
        <f t="shared" si="109"/>
        <v/>
      </c>
      <c r="K411" s="1">
        <f>21-SUM(E406:J411)</f>
        <v>15</v>
      </c>
      <c r="L411" s="404">
        <v>1</v>
      </c>
      <c r="M411" s="64" t="str">
        <f>Timetable!$E$11</f>
        <v>Holland Sports</v>
      </c>
      <c r="N411" t="str">
        <f>Timetable!$D$11</f>
        <v>O</v>
      </c>
      <c r="O411">
        <f>AH615</f>
        <v>0</v>
      </c>
    </row>
    <row r="412" spans="1:15" x14ac:dyDescent="0.3">
      <c r="A412" s="18"/>
      <c r="B412" s="18" t="str">
        <f>Timetable!E26</f>
        <v>1.00  LONG JUMP  U13</v>
      </c>
      <c r="C412" s="29"/>
      <c r="D412" s="29" t="s">
        <v>175</v>
      </c>
      <c r="E412" s="74"/>
      <c r="F412" s="74"/>
      <c r="G412" s="74"/>
      <c r="H412" s="74"/>
      <c r="I412" s="74"/>
      <c r="J412" s="74"/>
      <c r="K412" s="1"/>
      <c r="L412" s="404"/>
      <c r="M412" s="64"/>
      <c r="N412"/>
      <c r="O412"/>
    </row>
    <row r="413" spans="1:15" x14ac:dyDescent="0.3">
      <c r="A413" s="18" t="s">
        <v>26</v>
      </c>
      <c r="B413" s="29" t="str">
        <f>O414</f>
        <v>Tia Garrard</v>
      </c>
      <c r="C413" s="29">
        <v>4.6399999999999997</v>
      </c>
      <c r="D413" s="29" t="s">
        <v>6</v>
      </c>
      <c r="E413" s="351" t="str">
        <f>IF($D413="","",IF(LEFT($D413,1)=E$2,$L413,""))</f>
        <v/>
      </c>
      <c r="F413" s="30">
        <f t="shared" ref="F413:J418" si="111">IF($D413="","",IF(LEFT($D413,1)=F$2,$L413,""))</f>
        <v>6</v>
      </c>
      <c r="G413" s="351" t="str">
        <f t="shared" si="111"/>
        <v/>
      </c>
      <c r="H413" s="30" t="str">
        <f t="shared" si="111"/>
        <v/>
      </c>
      <c r="I413" s="351" t="str">
        <f t="shared" si="111"/>
        <v/>
      </c>
      <c r="J413" s="30" t="str">
        <f t="shared" si="111"/>
        <v/>
      </c>
      <c r="K413" s="1"/>
      <c r="L413" s="404">
        <v>6</v>
      </c>
      <c r="M413" s="64" t="str">
        <f>Timetable!$E$6</f>
        <v>Croydon Harriers</v>
      </c>
      <c r="N413" t="str">
        <f>Timetable!$D$6</f>
        <v>C</v>
      </c>
      <c r="O413" t="str">
        <f>S618</f>
        <v>Shivelle Marshall</v>
      </c>
    </row>
    <row r="414" spans="1:15" x14ac:dyDescent="0.3">
      <c r="A414" s="18" t="s">
        <v>27</v>
      </c>
      <c r="B414" s="29" t="str">
        <f>O413</f>
        <v>Shivelle Marshall</v>
      </c>
      <c r="C414" s="29">
        <v>4.08</v>
      </c>
      <c r="D414" s="29" t="s">
        <v>2</v>
      </c>
      <c r="E414" s="351">
        <f t="shared" ref="E414:E418" si="112">IF($D414="","",IF(LEFT($D414,1)=E$2,$L414,""))</f>
        <v>5</v>
      </c>
      <c r="F414" s="30" t="str">
        <f t="shared" si="111"/>
        <v/>
      </c>
      <c r="G414" s="351" t="str">
        <f t="shared" si="111"/>
        <v/>
      </c>
      <c r="H414" s="30" t="str">
        <f t="shared" si="111"/>
        <v/>
      </c>
      <c r="I414" s="351" t="str">
        <f t="shared" si="111"/>
        <v/>
      </c>
      <c r="J414" s="30" t="str">
        <f t="shared" si="111"/>
        <v/>
      </c>
      <c r="K414" s="1"/>
      <c r="L414" s="404">
        <v>5</v>
      </c>
      <c r="M414" s="64" t="str">
        <f>Timetable!$E$7</f>
        <v>Kingston &amp; Poly</v>
      </c>
      <c r="N414" t="str">
        <f>Timetable!$D$7</f>
        <v>K</v>
      </c>
      <c r="O414" t="str">
        <f>V618</f>
        <v>Tia Garrard</v>
      </c>
    </row>
    <row r="415" spans="1:15" x14ac:dyDescent="0.3">
      <c r="A415" s="18" t="s">
        <v>28</v>
      </c>
      <c r="B415" s="29" t="str">
        <f>O417</f>
        <v>Florence Shade</v>
      </c>
      <c r="C415" s="29">
        <v>3.43</v>
      </c>
      <c r="D415" s="29" t="s">
        <v>88</v>
      </c>
      <c r="E415" s="351" t="str">
        <f t="shared" si="112"/>
        <v/>
      </c>
      <c r="F415" s="30" t="str">
        <f t="shared" si="111"/>
        <v/>
      </c>
      <c r="G415" s="351" t="str">
        <f t="shared" si="111"/>
        <v/>
      </c>
      <c r="H415" s="30" t="str">
        <f t="shared" si="111"/>
        <v/>
      </c>
      <c r="I415" s="351">
        <f t="shared" si="111"/>
        <v>4</v>
      </c>
      <c r="J415" s="30" t="str">
        <f t="shared" si="111"/>
        <v/>
      </c>
      <c r="K415" s="1"/>
      <c r="L415" s="404">
        <v>4</v>
      </c>
      <c r="M415" s="64" t="str">
        <f>Timetable!$E$8</f>
        <v>South London Harriers</v>
      </c>
      <c r="N415" t="str">
        <f>Timetable!$D$8</f>
        <v>L</v>
      </c>
      <c r="O415" t="str">
        <f>Y618</f>
        <v>Lily Webster</v>
      </c>
    </row>
    <row r="416" spans="1:15" x14ac:dyDescent="0.3">
      <c r="A416" s="18" t="s">
        <v>29</v>
      </c>
      <c r="B416" s="29" t="str">
        <f>O418</f>
        <v xml:space="preserve"> AYESHA COLLINSON</v>
      </c>
      <c r="C416" s="29">
        <v>3.23</v>
      </c>
      <c r="D416" s="29" t="s">
        <v>49</v>
      </c>
      <c r="E416" s="351" t="str">
        <f t="shared" si="112"/>
        <v/>
      </c>
      <c r="F416" s="30" t="str">
        <f t="shared" si="111"/>
        <v/>
      </c>
      <c r="G416" s="351" t="str">
        <f t="shared" si="111"/>
        <v/>
      </c>
      <c r="H416" s="30" t="str">
        <f t="shared" si="111"/>
        <v/>
      </c>
      <c r="I416" s="351" t="str">
        <f t="shared" si="111"/>
        <v/>
      </c>
      <c r="J416" s="30">
        <f t="shared" si="111"/>
        <v>3</v>
      </c>
      <c r="K416" s="1"/>
      <c r="L416" s="404">
        <v>3</v>
      </c>
      <c r="M416" s="64" t="str">
        <f>Timetable!$E$9</f>
        <v>-</v>
      </c>
      <c r="N416" t="str">
        <f>Timetable!$D$9</f>
        <v>-</v>
      </c>
      <c r="O416">
        <f>AB618</f>
        <v>0</v>
      </c>
    </row>
    <row r="417" spans="1:15" x14ac:dyDescent="0.3">
      <c r="A417" s="18" t="s">
        <v>30</v>
      </c>
      <c r="B417" s="29" t="str">
        <f>O422</f>
        <v>Claudia Longmire</v>
      </c>
      <c r="C417" s="29">
        <v>3.09</v>
      </c>
      <c r="D417" s="29" t="s">
        <v>5</v>
      </c>
      <c r="E417" s="351" t="str">
        <f t="shared" si="112"/>
        <v/>
      </c>
      <c r="F417" s="30" t="str">
        <f t="shared" si="111"/>
        <v/>
      </c>
      <c r="G417" s="351">
        <f t="shared" si="111"/>
        <v>2</v>
      </c>
      <c r="H417" s="30" t="str">
        <f t="shared" si="111"/>
        <v/>
      </c>
      <c r="I417" s="351" t="str">
        <f t="shared" si="111"/>
        <v/>
      </c>
      <c r="J417" s="30" t="str">
        <f t="shared" si="111"/>
        <v/>
      </c>
      <c r="K417" s="1"/>
      <c r="L417" s="404">
        <v>2</v>
      </c>
      <c r="M417" s="64" t="str">
        <f>Timetable!$E$10</f>
        <v>Reigate Priory</v>
      </c>
      <c r="N417" t="str">
        <f>Timetable!$D$10</f>
        <v>R</v>
      </c>
      <c r="O417" t="str">
        <f>AE618</f>
        <v>Florence Shade</v>
      </c>
    </row>
    <row r="418" spans="1:15" x14ac:dyDescent="0.3">
      <c r="A418" s="18" t="s">
        <v>31</v>
      </c>
      <c r="B418" s="29" t="s">
        <v>175</v>
      </c>
      <c r="C418" s="29"/>
      <c r="D418" s="29" t="s">
        <v>175</v>
      </c>
      <c r="E418" s="351" t="str">
        <f t="shared" si="112"/>
        <v/>
      </c>
      <c r="F418" s="30" t="str">
        <f t="shared" si="111"/>
        <v/>
      </c>
      <c r="G418" s="351" t="str">
        <f t="shared" si="111"/>
        <v/>
      </c>
      <c r="H418" s="30" t="str">
        <f t="shared" si="111"/>
        <v/>
      </c>
      <c r="I418" s="351" t="str">
        <f t="shared" si="111"/>
        <v/>
      </c>
      <c r="J418" s="30" t="str">
        <f t="shared" si="111"/>
        <v/>
      </c>
      <c r="K418" s="1">
        <f>21-SUM(E413:J418)</f>
        <v>1</v>
      </c>
      <c r="L418" s="404">
        <v>1</v>
      </c>
      <c r="M418" s="64" t="str">
        <f>Timetable!$E$11</f>
        <v>Holland Sports</v>
      </c>
      <c r="N418" t="str">
        <f>Timetable!$D$11</f>
        <v>O</v>
      </c>
      <c r="O418" t="str">
        <f>AH618</f>
        <v xml:space="preserve"> AYESHA COLLINSON</v>
      </c>
    </row>
    <row r="419" spans="1:15" x14ac:dyDescent="0.3">
      <c r="A419" s="18"/>
      <c r="B419" s="29" t="s">
        <v>175</v>
      </c>
      <c r="C419" s="29"/>
      <c r="D419" s="29" t="s">
        <v>175</v>
      </c>
      <c r="E419" s="73"/>
      <c r="F419" s="73"/>
      <c r="G419" s="73"/>
      <c r="H419" s="73"/>
      <c r="I419" s="73"/>
      <c r="J419" s="73"/>
      <c r="K419" s="1"/>
      <c r="L419" s="404"/>
      <c r="M419" s="64"/>
      <c r="N419"/>
      <c r="O419"/>
    </row>
    <row r="420" spans="1:15" x14ac:dyDescent="0.3">
      <c r="A420" s="18" t="s">
        <v>32</v>
      </c>
      <c r="B420" s="29" t="str">
        <f>O420</f>
        <v>Gabby Reid</v>
      </c>
      <c r="C420" s="29">
        <v>3.73</v>
      </c>
      <c r="D420" s="29" t="s">
        <v>54</v>
      </c>
      <c r="E420" s="351">
        <f>IF($D420="","",IF(LEFT($D420,1)=E$2,$L420,""))</f>
        <v>6</v>
      </c>
      <c r="F420" s="30" t="str">
        <f t="shared" ref="F420:J425" si="113">IF($D420="","",IF(LEFT($D420,1)=F$2,$L420,""))</f>
        <v/>
      </c>
      <c r="G420" s="351" t="str">
        <f t="shared" si="113"/>
        <v/>
      </c>
      <c r="H420" s="30" t="str">
        <f t="shared" si="113"/>
        <v/>
      </c>
      <c r="I420" s="351" t="str">
        <f t="shared" si="113"/>
        <v/>
      </c>
      <c r="J420" s="30" t="str">
        <f t="shared" si="113"/>
        <v/>
      </c>
      <c r="K420" s="1"/>
      <c r="L420" s="404">
        <v>6</v>
      </c>
      <c r="M420" s="64" t="str">
        <f>Timetable!$E$6</f>
        <v>Croydon Harriers</v>
      </c>
      <c r="N420" t="str">
        <f>Timetable!$D$6</f>
        <v>C</v>
      </c>
      <c r="O420" t="str">
        <f>S619</f>
        <v>Gabby Reid</v>
      </c>
    </row>
    <row r="421" spans="1:15" x14ac:dyDescent="0.3">
      <c r="A421" s="18" t="s">
        <v>33</v>
      </c>
      <c r="B421" s="29" t="str">
        <f>O421</f>
        <v>Freya Moran</v>
      </c>
      <c r="C421" s="29">
        <v>3.37</v>
      </c>
      <c r="D421" s="29" t="s">
        <v>57</v>
      </c>
      <c r="E421" s="351" t="str">
        <f t="shared" ref="E421:E425" si="114">IF($D421="","",IF(LEFT($D421,1)=E$2,$L421,""))</f>
        <v/>
      </c>
      <c r="F421" s="30">
        <f t="shared" si="113"/>
        <v>5</v>
      </c>
      <c r="G421" s="351" t="str">
        <f t="shared" si="113"/>
        <v/>
      </c>
      <c r="H421" s="30" t="str">
        <f t="shared" si="113"/>
        <v/>
      </c>
      <c r="I421" s="351" t="str">
        <f t="shared" si="113"/>
        <v/>
      </c>
      <c r="J421" s="30" t="str">
        <f t="shared" si="113"/>
        <v/>
      </c>
      <c r="K421" s="1"/>
      <c r="L421" s="404">
        <v>5</v>
      </c>
      <c r="M421" s="64" t="str">
        <f>Timetable!$E$7</f>
        <v>Kingston &amp; Poly</v>
      </c>
      <c r="N421" t="str">
        <f>Timetable!$D$7</f>
        <v>K</v>
      </c>
      <c r="O421" t="str">
        <f>V619</f>
        <v>Freya Moran</v>
      </c>
    </row>
    <row r="422" spans="1:15" x14ac:dyDescent="0.3">
      <c r="A422" s="18" t="s">
        <v>34</v>
      </c>
      <c r="B422" s="29" t="str">
        <f>O425</f>
        <v>LUCIA FORLIZZI</v>
      </c>
      <c r="C422" s="29">
        <v>3.17</v>
      </c>
      <c r="D422" s="29" t="s">
        <v>65</v>
      </c>
      <c r="E422" s="351" t="str">
        <f t="shared" si="114"/>
        <v/>
      </c>
      <c r="F422" s="30" t="str">
        <f t="shared" si="113"/>
        <v/>
      </c>
      <c r="G422" s="351" t="str">
        <f t="shared" si="113"/>
        <v/>
      </c>
      <c r="H422" s="30" t="str">
        <f t="shared" si="113"/>
        <v/>
      </c>
      <c r="I422" s="351" t="str">
        <f t="shared" si="113"/>
        <v/>
      </c>
      <c r="J422" s="30">
        <f t="shared" si="113"/>
        <v>4</v>
      </c>
      <c r="K422" s="1"/>
      <c r="L422" s="404">
        <v>4</v>
      </c>
      <c r="M422" s="64" t="str">
        <f>Timetable!$E$8</f>
        <v>South London Harriers</v>
      </c>
      <c r="N422" t="str">
        <f>Timetable!$D$8</f>
        <v>L</v>
      </c>
      <c r="O422" t="str">
        <f>Y619</f>
        <v>Claudia Longmire</v>
      </c>
    </row>
    <row r="423" spans="1:15" x14ac:dyDescent="0.3">
      <c r="A423" s="18" t="s">
        <v>35</v>
      </c>
      <c r="B423" s="29" t="str">
        <f>O424</f>
        <v>Sophia Potter</v>
      </c>
      <c r="C423" s="29">
        <v>2.81</v>
      </c>
      <c r="D423" s="29" t="s">
        <v>111</v>
      </c>
      <c r="E423" s="351" t="str">
        <f t="shared" si="114"/>
        <v/>
      </c>
      <c r="F423" s="30" t="str">
        <f t="shared" si="113"/>
        <v/>
      </c>
      <c r="G423" s="351" t="str">
        <f t="shared" si="113"/>
        <v/>
      </c>
      <c r="H423" s="30" t="str">
        <f t="shared" si="113"/>
        <v/>
      </c>
      <c r="I423" s="351">
        <f t="shared" si="113"/>
        <v>3</v>
      </c>
      <c r="J423" s="30" t="str">
        <f t="shared" si="113"/>
        <v/>
      </c>
      <c r="K423" s="1"/>
      <c r="L423" s="404">
        <v>3</v>
      </c>
      <c r="M423" s="64" t="str">
        <f>Timetable!$E$9</f>
        <v>-</v>
      </c>
      <c r="N423" t="str">
        <f>Timetable!$D$9</f>
        <v>-</v>
      </c>
      <c r="O423">
        <f>AB619</f>
        <v>0</v>
      </c>
    </row>
    <row r="424" spans="1:15" x14ac:dyDescent="0.3">
      <c r="A424" s="18" t="s">
        <v>36</v>
      </c>
      <c r="B424" s="29" t="s">
        <v>175</v>
      </c>
      <c r="C424" s="29"/>
      <c r="D424" s="29" t="s">
        <v>175</v>
      </c>
      <c r="E424" s="351" t="str">
        <f t="shared" si="114"/>
        <v/>
      </c>
      <c r="F424" s="30" t="str">
        <f t="shared" si="113"/>
        <v/>
      </c>
      <c r="G424" s="351" t="str">
        <f t="shared" si="113"/>
        <v/>
      </c>
      <c r="H424" s="30" t="str">
        <f t="shared" si="113"/>
        <v/>
      </c>
      <c r="I424" s="351" t="str">
        <f t="shared" si="113"/>
        <v/>
      </c>
      <c r="J424" s="30" t="str">
        <f t="shared" si="113"/>
        <v/>
      </c>
      <c r="K424" s="1"/>
      <c r="L424" s="404">
        <v>2</v>
      </c>
      <c r="M424" s="64" t="str">
        <f>Timetable!$E$10</f>
        <v>Reigate Priory</v>
      </c>
      <c r="N424" t="str">
        <f>Timetable!$D$10</f>
        <v>R</v>
      </c>
      <c r="O424" t="str">
        <f>AE619</f>
        <v>Sophia Potter</v>
      </c>
    </row>
    <row r="425" spans="1:15" x14ac:dyDescent="0.3">
      <c r="A425" s="18" t="s">
        <v>37</v>
      </c>
      <c r="B425" s="29" t="s">
        <v>175</v>
      </c>
      <c r="C425" s="29"/>
      <c r="D425" s="29" t="s">
        <v>175</v>
      </c>
      <c r="E425" s="351" t="str">
        <f t="shared" si="114"/>
        <v/>
      </c>
      <c r="F425" s="30" t="str">
        <f t="shared" si="113"/>
        <v/>
      </c>
      <c r="G425" s="351" t="str">
        <f t="shared" si="113"/>
        <v/>
      </c>
      <c r="H425" s="30" t="str">
        <f t="shared" si="113"/>
        <v/>
      </c>
      <c r="I425" s="351" t="str">
        <f t="shared" si="113"/>
        <v/>
      </c>
      <c r="J425" s="30" t="str">
        <f t="shared" si="113"/>
        <v/>
      </c>
      <c r="K425" s="1">
        <f>21-SUM(E420:J425)</f>
        <v>3</v>
      </c>
      <c r="L425" s="404">
        <v>1</v>
      </c>
      <c r="M425" s="64" t="str">
        <f>Timetable!$E$11</f>
        <v>Holland Sports</v>
      </c>
      <c r="N425" t="str">
        <f>Timetable!$D$11</f>
        <v>O</v>
      </c>
      <c r="O425" t="str">
        <f>AH619</f>
        <v>LUCIA FORLIZZI</v>
      </c>
    </row>
    <row r="426" spans="1:15" x14ac:dyDescent="0.3">
      <c r="A426" s="18"/>
      <c r="B426" s="18" t="str">
        <f>Timetable!E27</f>
        <v>1.00  SHOT PUTT     U15</v>
      </c>
      <c r="C426" s="29"/>
      <c r="D426" s="29" t="s">
        <v>175</v>
      </c>
      <c r="E426" s="74"/>
      <c r="F426" s="74"/>
      <c r="G426" s="74"/>
      <c r="H426" s="74"/>
      <c r="I426" s="74"/>
      <c r="J426" s="74"/>
      <c r="K426" s="1"/>
      <c r="L426" s="404"/>
      <c r="M426" s="64"/>
      <c r="N426"/>
      <c r="O426"/>
    </row>
    <row r="427" spans="1:15" x14ac:dyDescent="0.3">
      <c r="A427" s="18" t="s">
        <v>26</v>
      </c>
      <c r="B427" s="29" t="str">
        <f>O429</f>
        <v>Issy Stamp</v>
      </c>
      <c r="C427" s="29">
        <v>12.14</v>
      </c>
      <c r="D427" s="29" t="s">
        <v>5</v>
      </c>
      <c r="E427" s="351" t="str">
        <f>IF($D427="","",IF(LEFT($D427,1)=E$2,$L427,""))</f>
        <v/>
      </c>
      <c r="F427" s="30" t="str">
        <f t="shared" ref="F427:J432" si="115">IF($D427="","",IF(LEFT($D427,1)=F$2,$L427,""))</f>
        <v/>
      </c>
      <c r="G427" s="351">
        <f t="shared" si="115"/>
        <v>6</v>
      </c>
      <c r="H427" s="30" t="str">
        <f t="shared" si="115"/>
        <v/>
      </c>
      <c r="I427" s="351" t="str">
        <f t="shared" si="115"/>
        <v/>
      </c>
      <c r="J427" s="30" t="str">
        <f t="shared" si="115"/>
        <v/>
      </c>
      <c r="K427" s="1"/>
      <c r="L427" s="404">
        <v>6</v>
      </c>
      <c r="M427" s="64" t="str">
        <f>Timetable!$E$6</f>
        <v>Croydon Harriers</v>
      </c>
      <c r="N427" t="str">
        <f>Timetable!$D$6</f>
        <v>C</v>
      </c>
      <c r="O427" t="str">
        <f>T612</f>
        <v>Gabriella Tcheukam</v>
      </c>
    </row>
    <row r="428" spans="1:15" x14ac:dyDescent="0.3">
      <c r="A428" s="18" t="s">
        <v>27</v>
      </c>
      <c r="B428" s="29" t="str">
        <f>O427</f>
        <v>Gabriella Tcheukam</v>
      </c>
      <c r="C428" s="29">
        <v>11.19</v>
      </c>
      <c r="D428" s="29" t="s">
        <v>2</v>
      </c>
      <c r="E428" s="351">
        <f t="shared" ref="E428:E432" si="116">IF($D428="","",IF(LEFT($D428,1)=E$2,$L428,""))</f>
        <v>5</v>
      </c>
      <c r="F428" s="30" t="str">
        <f t="shared" si="115"/>
        <v/>
      </c>
      <c r="G428" s="351" t="str">
        <f t="shared" si="115"/>
        <v/>
      </c>
      <c r="H428" s="30" t="str">
        <f t="shared" si="115"/>
        <v/>
      </c>
      <c r="I428" s="351" t="str">
        <f t="shared" si="115"/>
        <v/>
      </c>
      <c r="J428" s="30" t="str">
        <f t="shared" si="115"/>
        <v/>
      </c>
      <c r="K428" s="1"/>
      <c r="L428" s="404">
        <v>5</v>
      </c>
      <c r="M428" s="64" t="str">
        <f>Timetable!$E$7</f>
        <v>Kingston &amp; Poly</v>
      </c>
      <c r="N428" t="str">
        <f>Timetable!$D$7</f>
        <v>K</v>
      </c>
      <c r="O428">
        <f>W612</f>
        <v>0</v>
      </c>
    </row>
    <row r="429" spans="1:15" x14ac:dyDescent="0.3">
      <c r="A429" s="18" t="s">
        <v>28</v>
      </c>
      <c r="B429" s="29" t="s">
        <v>175</v>
      </c>
      <c r="C429" s="29"/>
      <c r="D429" s="29" t="s">
        <v>175</v>
      </c>
      <c r="E429" s="351" t="str">
        <f t="shared" si="116"/>
        <v/>
      </c>
      <c r="F429" s="30" t="str">
        <f t="shared" si="115"/>
        <v/>
      </c>
      <c r="G429" s="351" t="str">
        <f t="shared" si="115"/>
        <v/>
      </c>
      <c r="H429" s="30" t="str">
        <f t="shared" si="115"/>
        <v/>
      </c>
      <c r="I429" s="351" t="str">
        <f t="shared" si="115"/>
        <v/>
      </c>
      <c r="J429" s="30" t="str">
        <f t="shared" si="115"/>
        <v/>
      </c>
      <c r="K429" s="1"/>
      <c r="L429" s="404">
        <v>4</v>
      </c>
      <c r="M429" s="64" t="str">
        <f>Timetable!$E$8</f>
        <v>South London Harriers</v>
      </c>
      <c r="N429" t="str">
        <f>Timetable!$D$8</f>
        <v>L</v>
      </c>
      <c r="O429" t="str">
        <f>Z612</f>
        <v>Issy Stamp</v>
      </c>
    </row>
    <row r="430" spans="1:15" x14ac:dyDescent="0.3">
      <c r="A430" s="18" t="s">
        <v>29</v>
      </c>
      <c r="B430" s="29" t="s">
        <v>175</v>
      </c>
      <c r="C430" s="29"/>
      <c r="D430" s="29" t="s">
        <v>175</v>
      </c>
      <c r="E430" s="351" t="str">
        <f t="shared" si="116"/>
        <v/>
      </c>
      <c r="F430" s="30" t="str">
        <f t="shared" si="115"/>
        <v/>
      </c>
      <c r="G430" s="351" t="str">
        <f t="shared" si="115"/>
        <v/>
      </c>
      <c r="H430" s="30" t="str">
        <f t="shared" si="115"/>
        <v/>
      </c>
      <c r="I430" s="351" t="str">
        <f t="shared" si="115"/>
        <v/>
      </c>
      <c r="J430" s="30" t="str">
        <f t="shared" si="115"/>
        <v/>
      </c>
      <c r="K430" s="1"/>
      <c r="L430" s="404">
        <v>3</v>
      </c>
      <c r="M430" s="64" t="str">
        <f>Timetable!$E$9</f>
        <v>-</v>
      </c>
      <c r="N430" t="str">
        <f>Timetable!$D$9</f>
        <v>-</v>
      </c>
      <c r="O430">
        <f>AC612</f>
        <v>0</v>
      </c>
    </row>
    <row r="431" spans="1:15" x14ac:dyDescent="0.3">
      <c r="A431" s="18" t="s">
        <v>30</v>
      </c>
      <c r="B431" s="29" t="s">
        <v>175</v>
      </c>
      <c r="C431" s="29"/>
      <c r="D431" s="29" t="s">
        <v>175</v>
      </c>
      <c r="E431" s="351" t="str">
        <f t="shared" si="116"/>
        <v/>
      </c>
      <c r="F431" s="30" t="str">
        <f t="shared" si="115"/>
        <v/>
      </c>
      <c r="G431" s="351" t="str">
        <f t="shared" si="115"/>
        <v/>
      </c>
      <c r="H431" s="30" t="str">
        <f t="shared" si="115"/>
        <v/>
      </c>
      <c r="I431" s="351" t="str">
        <f t="shared" si="115"/>
        <v/>
      </c>
      <c r="J431" s="30" t="str">
        <f t="shared" si="115"/>
        <v/>
      </c>
      <c r="K431" s="1"/>
      <c r="L431" s="404">
        <v>2</v>
      </c>
      <c r="M431" s="64" t="str">
        <f>Timetable!$E$10</f>
        <v>Reigate Priory</v>
      </c>
      <c r="N431" t="str">
        <f>Timetable!$D$10</f>
        <v>R</v>
      </c>
      <c r="O431">
        <f>AF612</f>
        <v>0</v>
      </c>
    </row>
    <row r="432" spans="1:15" x14ac:dyDescent="0.3">
      <c r="A432" s="18" t="s">
        <v>31</v>
      </c>
      <c r="B432" s="29" t="s">
        <v>175</v>
      </c>
      <c r="C432" s="29"/>
      <c r="D432" s="29" t="s">
        <v>175</v>
      </c>
      <c r="E432" s="351" t="str">
        <f t="shared" si="116"/>
        <v/>
      </c>
      <c r="F432" s="30" t="str">
        <f t="shared" si="115"/>
        <v/>
      </c>
      <c r="G432" s="351" t="str">
        <f t="shared" si="115"/>
        <v/>
      </c>
      <c r="H432" s="30" t="str">
        <f t="shared" si="115"/>
        <v/>
      </c>
      <c r="I432" s="351" t="str">
        <f t="shared" si="115"/>
        <v/>
      </c>
      <c r="J432" s="30" t="str">
        <f t="shared" si="115"/>
        <v/>
      </c>
      <c r="K432" s="1">
        <f>21-SUM(E427:J432)</f>
        <v>10</v>
      </c>
      <c r="L432" s="404">
        <v>1</v>
      </c>
      <c r="M432" s="64" t="str">
        <f>Timetable!$E$11</f>
        <v>Holland Sports</v>
      </c>
      <c r="N432" t="str">
        <f>Timetable!$D$11</f>
        <v>O</v>
      </c>
      <c r="O432">
        <f>AI612</f>
        <v>0</v>
      </c>
    </row>
    <row r="433" spans="1:15" x14ac:dyDescent="0.3">
      <c r="A433" s="18"/>
      <c r="B433" s="29" t="s">
        <v>175</v>
      </c>
      <c r="C433" s="29"/>
      <c r="D433" s="29" t="s">
        <v>175</v>
      </c>
      <c r="E433" s="73"/>
      <c r="F433" s="73"/>
      <c r="G433" s="73"/>
      <c r="H433" s="73"/>
      <c r="I433" s="73"/>
      <c r="J433" s="73"/>
      <c r="K433" s="1"/>
      <c r="L433" s="404"/>
      <c r="M433" s="64"/>
      <c r="N433"/>
      <c r="O433"/>
    </row>
    <row r="434" spans="1:15" x14ac:dyDescent="0.3">
      <c r="A434" s="18" t="s">
        <v>32</v>
      </c>
      <c r="B434" s="29" t="str">
        <f>O434</f>
        <v>Gracelyn Kendeck</v>
      </c>
      <c r="C434" s="29">
        <v>6.67</v>
      </c>
      <c r="D434" s="29" t="s">
        <v>54</v>
      </c>
      <c r="E434" s="351">
        <f>IF($D434="","",IF(LEFT($D434,1)=E$2,$L434,""))</f>
        <v>6</v>
      </c>
      <c r="F434" s="30" t="str">
        <f t="shared" ref="F434:J439" si="117">IF($D434="","",IF(LEFT($D434,1)=F$2,$L434,""))</f>
        <v/>
      </c>
      <c r="G434" s="351" t="str">
        <f t="shared" si="117"/>
        <v/>
      </c>
      <c r="H434" s="30" t="str">
        <f t="shared" si="117"/>
        <v/>
      </c>
      <c r="I434" s="351" t="str">
        <f t="shared" si="117"/>
        <v/>
      </c>
      <c r="J434" s="30" t="str">
        <f t="shared" si="117"/>
        <v/>
      </c>
      <c r="K434" s="1"/>
      <c r="L434" s="404">
        <v>6</v>
      </c>
      <c r="M434" s="64" t="str">
        <f>Timetable!$E$6</f>
        <v>Croydon Harriers</v>
      </c>
      <c r="N434" t="str">
        <f>Timetable!$D$6</f>
        <v>C</v>
      </c>
      <c r="O434" t="str">
        <f>T613</f>
        <v>Gracelyn Kendeck</v>
      </c>
    </row>
    <row r="435" spans="1:15" x14ac:dyDescent="0.3">
      <c r="A435" s="18" t="s">
        <v>33</v>
      </c>
      <c r="B435" s="29" t="str">
        <f>O436</f>
        <v>Maia Morrell</v>
      </c>
      <c r="C435" s="29">
        <v>5.07</v>
      </c>
      <c r="D435" s="29" t="s">
        <v>64</v>
      </c>
      <c r="E435" s="351" t="str">
        <f t="shared" ref="E435:E439" si="118">IF($D435="","",IF(LEFT($D435,1)=E$2,$L435,""))</f>
        <v/>
      </c>
      <c r="F435" s="30" t="str">
        <f t="shared" si="117"/>
        <v/>
      </c>
      <c r="G435" s="351">
        <f t="shared" si="117"/>
        <v>5</v>
      </c>
      <c r="H435" s="30" t="str">
        <f t="shared" si="117"/>
        <v/>
      </c>
      <c r="I435" s="351" t="str">
        <f t="shared" si="117"/>
        <v/>
      </c>
      <c r="J435" s="30" t="str">
        <f t="shared" si="117"/>
        <v/>
      </c>
      <c r="K435" s="1"/>
      <c r="L435" s="404">
        <v>5</v>
      </c>
      <c r="M435" s="64" t="str">
        <f>Timetable!$E$7</f>
        <v>Kingston &amp; Poly</v>
      </c>
      <c r="N435" t="str">
        <f>Timetable!$D$7</f>
        <v>K</v>
      </c>
      <c r="O435">
        <f>W613</f>
        <v>0</v>
      </c>
    </row>
    <row r="436" spans="1:15" x14ac:dyDescent="0.3">
      <c r="A436" s="18" t="s">
        <v>34</v>
      </c>
      <c r="B436" s="29" t="s">
        <v>175</v>
      </c>
      <c r="C436" s="29"/>
      <c r="D436" s="29" t="s">
        <v>175</v>
      </c>
      <c r="E436" s="351" t="str">
        <f t="shared" si="118"/>
        <v/>
      </c>
      <c r="F436" s="30" t="str">
        <f t="shared" si="117"/>
        <v/>
      </c>
      <c r="G436" s="351" t="str">
        <f t="shared" si="117"/>
        <v/>
      </c>
      <c r="H436" s="30" t="str">
        <f t="shared" si="117"/>
        <v/>
      </c>
      <c r="I436" s="351" t="str">
        <f t="shared" si="117"/>
        <v/>
      </c>
      <c r="J436" s="30" t="str">
        <f t="shared" si="117"/>
        <v/>
      </c>
      <c r="K436" s="1"/>
      <c r="L436" s="404">
        <v>4</v>
      </c>
      <c r="M436" s="64" t="str">
        <f>Timetable!$E$8</f>
        <v>South London Harriers</v>
      </c>
      <c r="N436" t="str">
        <f>Timetable!$D$8</f>
        <v>L</v>
      </c>
      <c r="O436" t="str">
        <f>Z613</f>
        <v>Maia Morrell</v>
      </c>
    </row>
    <row r="437" spans="1:15" x14ac:dyDescent="0.3">
      <c r="A437" s="18" t="s">
        <v>35</v>
      </c>
      <c r="B437" s="29" t="s">
        <v>175</v>
      </c>
      <c r="C437" s="29"/>
      <c r="D437" s="29" t="s">
        <v>175</v>
      </c>
      <c r="E437" s="351" t="str">
        <f t="shared" si="118"/>
        <v/>
      </c>
      <c r="F437" s="30" t="str">
        <f t="shared" si="117"/>
        <v/>
      </c>
      <c r="G437" s="351" t="str">
        <f t="shared" si="117"/>
        <v/>
      </c>
      <c r="H437" s="30" t="str">
        <f t="shared" si="117"/>
        <v/>
      </c>
      <c r="I437" s="351" t="str">
        <f t="shared" si="117"/>
        <v/>
      </c>
      <c r="J437" s="30" t="str">
        <f t="shared" si="117"/>
        <v/>
      </c>
      <c r="K437" s="1"/>
      <c r="L437" s="404">
        <v>3</v>
      </c>
      <c r="M437" s="64" t="str">
        <f>Timetable!$E$9</f>
        <v>-</v>
      </c>
      <c r="N437" t="str">
        <f>Timetable!$D$9</f>
        <v>-</v>
      </c>
      <c r="O437">
        <f>AC613</f>
        <v>0</v>
      </c>
    </row>
    <row r="438" spans="1:15" x14ac:dyDescent="0.3">
      <c r="A438" s="18" t="s">
        <v>36</v>
      </c>
      <c r="B438" s="29" t="s">
        <v>175</v>
      </c>
      <c r="C438" s="29"/>
      <c r="D438" s="29" t="s">
        <v>175</v>
      </c>
      <c r="E438" s="351" t="str">
        <f t="shared" si="118"/>
        <v/>
      </c>
      <c r="F438" s="30" t="str">
        <f t="shared" si="117"/>
        <v/>
      </c>
      <c r="G438" s="351" t="str">
        <f t="shared" si="117"/>
        <v/>
      </c>
      <c r="H438" s="30" t="str">
        <f t="shared" si="117"/>
        <v/>
      </c>
      <c r="I438" s="351" t="str">
        <f t="shared" si="117"/>
        <v/>
      </c>
      <c r="J438" s="30" t="str">
        <f t="shared" si="117"/>
        <v/>
      </c>
      <c r="K438" s="1"/>
      <c r="L438" s="404">
        <v>2</v>
      </c>
      <c r="M438" s="64" t="str">
        <f>Timetable!$E$10</f>
        <v>Reigate Priory</v>
      </c>
      <c r="N438" t="str">
        <f>Timetable!$D$10</f>
        <v>R</v>
      </c>
      <c r="O438">
        <f>AF613</f>
        <v>0</v>
      </c>
    </row>
    <row r="439" spans="1:15" x14ac:dyDescent="0.3">
      <c r="A439" s="18" t="s">
        <v>37</v>
      </c>
      <c r="B439" s="29" t="s">
        <v>175</v>
      </c>
      <c r="C439" s="29"/>
      <c r="D439" s="29" t="s">
        <v>175</v>
      </c>
      <c r="E439" s="351" t="str">
        <f t="shared" si="118"/>
        <v/>
      </c>
      <c r="F439" s="30" t="str">
        <f t="shared" si="117"/>
        <v/>
      </c>
      <c r="G439" s="351" t="str">
        <f t="shared" si="117"/>
        <v/>
      </c>
      <c r="H439" s="30" t="str">
        <f t="shared" si="117"/>
        <v/>
      </c>
      <c r="I439" s="351" t="str">
        <f t="shared" si="117"/>
        <v/>
      </c>
      <c r="J439" s="30" t="str">
        <f t="shared" si="117"/>
        <v/>
      </c>
      <c r="K439" s="1">
        <f>21-SUM(E434:J439)</f>
        <v>10</v>
      </c>
      <c r="L439" s="404">
        <v>1</v>
      </c>
      <c r="M439" s="64" t="str">
        <f>Timetable!$E$11</f>
        <v>Holland Sports</v>
      </c>
      <c r="N439" t="str">
        <f>Timetable!$D$11</f>
        <v>O</v>
      </c>
      <c r="O439">
        <f>AI613</f>
        <v>0</v>
      </c>
    </row>
    <row r="440" spans="1:15" x14ac:dyDescent="0.3">
      <c r="A440" s="18"/>
      <c r="B440" s="18" t="str">
        <f>Timetable!E28</f>
        <v>1.15  HIGH JUMP  U17</v>
      </c>
      <c r="C440" s="29"/>
      <c r="D440" s="29" t="s">
        <v>175</v>
      </c>
      <c r="E440" s="74"/>
      <c r="F440" s="74"/>
      <c r="G440" s="74"/>
      <c r="H440" s="74"/>
      <c r="I440" s="74"/>
      <c r="J440" s="74"/>
      <c r="K440" s="1"/>
      <c r="L440" s="404"/>
      <c r="M440" s="64"/>
      <c r="N440"/>
      <c r="O440"/>
    </row>
    <row r="441" spans="1:15" x14ac:dyDescent="0.3">
      <c r="A441" s="18" t="s">
        <v>26</v>
      </c>
      <c r="B441" s="29" t="str">
        <f>O441</f>
        <v>Rebecca Jones</v>
      </c>
      <c r="C441" s="29"/>
      <c r="D441" s="29" t="s">
        <v>2</v>
      </c>
      <c r="E441" s="351">
        <f>IF($D441="","",IF(LEFT($D441,1)=E$2,$L441,""))</f>
        <v>6</v>
      </c>
      <c r="F441" s="30" t="str">
        <f t="shared" ref="F441:J446" si="119">IF($D441="","",IF(LEFT($D441,1)=F$2,$L441,""))</f>
        <v/>
      </c>
      <c r="G441" s="351" t="str">
        <f t="shared" si="119"/>
        <v/>
      </c>
      <c r="H441" s="30" t="str">
        <f t="shared" si="119"/>
        <v/>
      </c>
      <c r="I441" s="351" t="str">
        <f t="shared" si="119"/>
        <v/>
      </c>
      <c r="J441" s="30" t="str">
        <f t="shared" si="119"/>
        <v/>
      </c>
      <c r="K441" s="1"/>
      <c r="L441" s="404">
        <v>6</v>
      </c>
      <c r="M441" s="64" t="str">
        <f>Timetable!$E$6</f>
        <v>Croydon Harriers</v>
      </c>
      <c r="N441" t="str">
        <f>Timetable!$D$6</f>
        <v>C</v>
      </c>
      <c r="O441" t="str">
        <f>U616</f>
        <v>Rebecca Jones</v>
      </c>
    </row>
    <row r="442" spans="1:15" x14ac:dyDescent="0.3">
      <c r="A442" s="18" t="s">
        <v>27</v>
      </c>
      <c r="B442" s="29" t="str">
        <f>O450</f>
        <v>Annice Kemp</v>
      </c>
      <c r="C442" s="29"/>
      <c r="D442" s="29" t="s">
        <v>5</v>
      </c>
      <c r="E442" s="351" t="str">
        <f t="shared" ref="E442:E446" si="120">IF($D442="","",IF(LEFT($D442,1)=E$2,$L442,""))</f>
        <v/>
      </c>
      <c r="F442" s="30" t="str">
        <f t="shared" si="119"/>
        <v/>
      </c>
      <c r="G442" s="351">
        <f t="shared" si="119"/>
        <v>5</v>
      </c>
      <c r="H442" s="30" t="str">
        <f t="shared" si="119"/>
        <v/>
      </c>
      <c r="I442" s="351" t="str">
        <f t="shared" si="119"/>
        <v/>
      </c>
      <c r="J442" s="30" t="str">
        <f t="shared" si="119"/>
        <v/>
      </c>
      <c r="K442" s="1"/>
      <c r="L442" s="404">
        <v>5</v>
      </c>
      <c r="M442" s="64" t="str">
        <f>Timetable!$E$7</f>
        <v>Kingston &amp; Poly</v>
      </c>
      <c r="N442" t="str">
        <f>Timetable!$D$7</f>
        <v>K</v>
      </c>
      <c r="O442">
        <f>X616</f>
        <v>0</v>
      </c>
    </row>
    <row r="443" spans="1:15" x14ac:dyDescent="0.3">
      <c r="A443" s="18" t="s">
        <v>28</v>
      </c>
      <c r="B443" s="29" t="s">
        <v>175</v>
      </c>
      <c r="C443" s="29"/>
      <c r="D443" s="29" t="s">
        <v>175</v>
      </c>
      <c r="E443" s="351" t="str">
        <f t="shared" si="120"/>
        <v/>
      </c>
      <c r="F443" s="30" t="str">
        <f t="shared" si="119"/>
        <v/>
      </c>
      <c r="G443" s="351" t="str">
        <f t="shared" si="119"/>
        <v/>
      </c>
      <c r="H443" s="30" t="str">
        <f t="shared" si="119"/>
        <v/>
      </c>
      <c r="I443" s="351" t="str">
        <f t="shared" si="119"/>
        <v/>
      </c>
      <c r="J443" s="30" t="str">
        <f t="shared" si="119"/>
        <v/>
      </c>
      <c r="K443" s="1"/>
      <c r="L443" s="404">
        <v>4</v>
      </c>
      <c r="M443" s="64" t="str">
        <f>Timetable!$E$8</f>
        <v>South London Harriers</v>
      </c>
      <c r="N443" t="str">
        <f>Timetable!$D$8</f>
        <v>L</v>
      </c>
      <c r="O443" t="str">
        <f>AA616</f>
        <v>Lilly Woodward</v>
      </c>
    </row>
    <row r="444" spans="1:15" x14ac:dyDescent="0.3">
      <c r="A444" s="18" t="s">
        <v>29</v>
      </c>
      <c r="B444" s="29" t="s">
        <v>175</v>
      </c>
      <c r="C444" s="29"/>
      <c r="D444" s="29" t="s">
        <v>175</v>
      </c>
      <c r="E444" s="351" t="str">
        <f t="shared" si="120"/>
        <v/>
      </c>
      <c r="F444" s="30" t="str">
        <f t="shared" si="119"/>
        <v/>
      </c>
      <c r="G444" s="351" t="str">
        <f t="shared" si="119"/>
        <v/>
      </c>
      <c r="H444" s="30" t="str">
        <f t="shared" si="119"/>
        <v/>
      </c>
      <c r="I444" s="351" t="str">
        <f t="shared" si="119"/>
        <v/>
      </c>
      <c r="J444" s="30" t="str">
        <f t="shared" si="119"/>
        <v/>
      </c>
      <c r="K444" s="1"/>
      <c r="L444" s="404">
        <v>3</v>
      </c>
      <c r="M444" s="64" t="str">
        <f>Timetable!$E$9</f>
        <v>-</v>
      </c>
      <c r="N444" t="str">
        <f>Timetable!$D$9</f>
        <v>-</v>
      </c>
      <c r="O444">
        <f>AD616</f>
        <v>0</v>
      </c>
    </row>
    <row r="445" spans="1:15" x14ac:dyDescent="0.3">
      <c r="A445" s="18" t="s">
        <v>30</v>
      </c>
      <c r="B445" s="29" t="s">
        <v>175</v>
      </c>
      <c r="C445" s="29"/>
      <c r="D445" s="29" t="s">
        <v>175</v>
      </c>
      <c r="E445" s="351" t="str">
        <f t="shared" si="120"/>
        <v/>
      </c>
      <c r="F445" s="30" t="str">
        <f t="shared" si="119"/>
        <v/>
      </c>
      <c r="G445" s="351" t="str">
        <f t="shared" si="119"/>
        <v/>
      </c>
      <c r="H445" s="30" t="str">
        <f t="shared" si="119"/>
        <v/>
      </c>
      <c r="I445" s="351" t="str">
        <f t="shared" si="119"/>
        <v/>
      </c>
      <c r="J445" s="30" t="str">
        <f t="shared" si="119"/>
        <v/>
      </c>
      <c r="K445" s="1"/>
      <c r="L445" s="404">
        <v>2</v>
      </c>
      <c r="M445" s="64" t="str">
        <f>Timetable!$E$10</f>
        <v>Reigate Priory</v>
      </c>
      <c r="N445" t="str">
        <f>Timetable!$D$10</f>
        <v>R</v>
      </c>
      <c r="O445">
        <f>AG616</f>
        <v>0</v>
      </c>
    </row>
    <row r="446" spans="1:15" x14ac:dyDescent="0.3">
      <c r="A446" s="18" t="s">
        <v>31</v>
      </c>
      <c r="B446" s="29" t="s">
        <v>175</v>
      </c>
      <c r="C446" s="29"/>
      <c r="D446" s="29" t="s">
        <v>175</v>
      </c>
      <c r="E446" s="351" t="str">
        <f t="shared" si="120"/>
        <v/>
      </c>
      <c r="F446" s="30" t="str">
        <f t="shared" si="119"/>
        <v/>
      </c>
      <c r="G446" s="351" t="str">
        <f t="shared" si="119"/>
        <v/>
      </c>
      <c r="H446" s="30" t="str">
        <f t="shared" si="119"/>
        <v/>
      </c>
      <c r="I446" s="351" t="str">
        <f t="shared" si="119"/>
        <v/>
      </c>
      <c r="J446" s="30" t="str">
        <f t="shared" si="119"/>
        <v/>
      </c>
      <c r="K446" s="1">
        <f>21-SUM(E441:J446)</f>
        <v>10</v>
      </c>
      <c r="L446" s="404">
        <v>1</v>
      </c>
      <c r="M446" s="64" t="str">
        <f>Timetable!$E$11</f>
        <v>Holland Sports</v>
      </c>
      <c r="N446" t="str">
        <f>Timetable!$D$11</f>
        <v>O</v>
      </c>
      <c r="O446">
        <f>AJ616</f>
        <v>0</v>
      </c>
    </row>
    <row r="447" spans="1:15" x14ac:dyDescent="0.3">
      <c r="A447" s="18"/>
      <c r="B447" s="29" t="s">
        <v>175</v>
      </c>
      <c r="C447" s="29"/>
      <c r="D447" s="29" t="s">
        <v>175</v>
      </c>
      <c r="E447" s="73"/>
      <c r="F447" s="73"/>
      <c r="G447" s="73"/>
      <c r="H447" s="73"/>
      <c r="I447" s="73"/>
      <c r="J447" s="73"/>
      <c r="K447" s="1"/>
      <c r="L447" s="404"/>
      <c r="M447" s="64"/>
      <c r="N447"/>
      <c r="O447"/>
    </row>
    <row r="448" spans="1:15" x14ac:dyDescent="0.3">
      <c r="A448" s="18" t="s">
        <v>32</v>
      </c>
      <c r="B448" s="29" t="str">
        <f>O443</f>
        <v>Lilly Woodward</v>
      </c>
      <c r="C448" s="29"/>
      <c r="D448" s="29" t="s">
        <v>5</v>
      </c>
      <c r="E448" s="351" t="str">
        <f>IF($D448="","",IF(LEFT($D448,1)=E$2,$L448,""))</f>
        <v/>
      </c>
      <c r="F448" s="30" t="str">
        <f t="shared" ref="F448:J453" si="121">IF($D448="","",IF(LEFT($D448,1)=F$2,$L448,""))</f>
        <v/>
      </c>
      <c r="G448" s="351">
        <f t="shared" si="121"/>
        <v>6</v>
      </c>
      <c r="H448" s="30" t="str">
        <f t="shared" si="121"/>
        <v/>
      </c>
      <c r="I448" s="351" t="str">
        <f t="shared" si="121"/>
        <v/>
      </c>
      <c r="J448" s="30" t="str">
        <f t="shared" si="121"/>
        <v/>
      </c>
      <c r="K448" s="1"/>
      <c r="L448" s="404">
        <v>6</v>
      </c>
      <c r="M448" s="64" t="str">
        <f>Timetable!$E$6</f>
        <v>Croydon Harriers</v>
      </c>
      <c r="N448" t="str">
        <f>Timetable!$D$6</f>
        <v>C</v>
      </c>
      <c r="O448">
        <f>U617</f>
        <v>0</v>
      </c>
    </row>
    <row r="449" spans="1:15" x14ac:dyDescent="0.3">
      <c r="A449" s="18" t="s">
        <v>33</v>
      </c>
      <c r="B449" s="29" t="s">
        <v>175</v>
      </c>
      <c r="C449" s="29"/>
      <c r="D449" s="29" t="s">
        <v>175</v>
      </c>
      <c r="E449" s="351" t="str">
        <f t="shared" ref="E449:E453" si="122">IF($D449="","",IF(LEFT($D449,1)=E$2,$L449,""))</f>
        <v/>
      </c>
      <c r="F449" s="30" t="str">
        <f t="shared" si="121"/>
        <v/>
      </c>
      <c r="G449" s="351" t="str">
        <f t="shared" si="121"/>
        <v/>
      </c>
      <c r="H449" s="30" t="str">
        <f t="shared" si="121"/>
        <v/>
      </c>
      <c r="I449" s="351" t="str">
        <f t="shared" si="121"/>
        <v/>
      </c>
      <c r="J449" s="30" t="str">
        <f t="shared" si="121"/>
        <v/>
      </c>
      <c r="K449" s="1"/>
      <c r="L449" s="404">
        <v>5</v>
      </c>
      <c r="M449" s="64" t="str">
        <f>Timetable!$E$7</f>
        <v>Kingston &amp; Poly</v>
      </c>
      <c r="N449" t="str">
        <f>Timetable!$D$7</f>
        <v>K</v>
      </c>
      <c r="O449">
        <f>X617</f>
        <v>0</v>
      </c>
    </row>
    <row r="450" spans="1:15" x14ac:dyDescent="0.3">
      <c r="A450" s="18" t="s">
        <v>34</v>
      </c>
      <c r="B450" s="29" t="s">
        <v>175</v>
      </c>
      <c r="C450" s="29"/>
      <c r="D450" s="29" t="s">
        <v>175</v>
      </c>
      <c r="E450" s="351" t="str">
        <f t="shared" si="122"/>
        <v/>
      </c>
      <c r="F450" s="30" t="str">
        <f t="shared" si="121"/>
        <v/>
      </c>
      <c r="G450" s="351" t="str">
        <f t="shared" si="121"/>
        <v/>
      </c>
      <c r="H450" s="30" t="str">
        <f t="shared" si="121"/>
        <v/>
      </c>
      <c r="I450" s="351" t="str">
        <f t="shared" si="121"/>
        <v/>
      </c>
      <c r="J450" s="30" t="str">
        <f t="shared" si="121"/>
        <v/>
      </c>
      <c r="K450" s="1"/>
      <c r="L450" s="404">
        <v>4</v>
      </c>
      <c r="M450" s="64" t="str">
        <f>Timetable!$E$8</f>
        <v>South London Harriers</v>
      </c>
      <c r="N450" t="str">
        <f>Timetable!$D$8</f>
        <v>L</v>
      </c>
      <c r="O450" t="str">
        <f>AA617</f>
        <v>Annice Kemp</v>
      </c>
    </row>
    <row r="451" spans="1:15" x14ac:dyDescent="0.3">
      <c r="A451" s="18" t="s">
        <v>35</v>
      </c>
      <c r="B451" s="29" t="s">
        <v>175</v>
      </c>
      <c r="C451" s="29"/>
      <c r="D451" s="29" t="s">
        <v>175</v>
      </c>
      <c r="E451" s="351" t="str">
        <f t="shared" si="122"/>
        <v/>
      </c>
      <c r="F451" s="30" t="str">
        <f t="shared" si="121"/>
        <v/>
      </c>
      <c r="G451" s="351" t="str">
        <f t="shared" si="121"/>
        <v/>
      </c>
      <c r="H451" s="30" t="str">
        <f t="shared" si="121"/>
        <v/>
      </c>
      <c r="I451" s="351" t="str">
        <f t="shared" si="121"/>
        <v/>
      </c>
      <c r="J451" s="30" t="str">
        <f t="shared" si="121"/>
        <v/>
      </c>
      <c r="K451" s="1"/>
      <c r="L451" s="404">
        <v>3</v>
      </c>
      <c r="M451" s="64" t="str">
        <f>Timetable!$E$9</f>
        <v>-</v>
      </c>
      <c r="N451" t="str">
        <f>Timetable!$D$9</f>
        <v>-</v>
      </c>
      <c r="O451">
        <f>AD617</f>
        <v>0</v>
      </c>
    </row>
    <row r="452" spans="1:15" x14ac:dyDescent="0.3">
      <c r="A452" s="18" t="s">
        <v>36</v>
      </c>
      <c r="B452" s="29" t="s">
        <v>175</v>
      </c>
      <c r="C452" s="29"/>
      <c r="D452" s="29" t="s">
        <v>175</v>
      </c>
      <c r="E452" s="351" t="str">
        <f t="shared" si="122"/>
        <v/>
      </c>
      <c r="F452" s="30" t="str">
        <f t="shared" si="121"/>
        <v/>
      </c>
      <c r="G452" s="351" t="str">
        <f t="shared" si="121"/>
        <v/>
      </c>
      <c r="H452" s="30" t="str">
        <f t="shared" si="121"/>
        <v/>
      </c>
      <c r="I452" s="351" t="str">
        <f t="shared" si="121"/>
        <v/>
      </c>
      <c r="J452" s="30" t="str">
        <f t="shared" si="121"/>
        <v/>
      </c>
      <c r="K452" s="1"/>
      <c r="L452" s="404">
        <v>2</v>
      </c>
      <c r="M452" s="64" t="str">
        <f>Timetable!$E$10</f>
        <v>Reigate Priory</v>
      </c>
      <c r="N452" t="str">
        <f>Timetable!$D$10</f>
        <v>R</v>
      </c>
      <c r="O452">
        <f>AG617</f>
        <v>0</v>
      </c>
    </row>
    <row r="453" spans="1:15" x14ac:dyDescent="0.3">
      <c r="A453" s="18" t="s">
        <v>37</v>
      </c>
      <c r="B453" s="29" t="s">
        <v>175</v>
      </c>
      <c r="C453" s="29"/>
      <c r="D453" s="29" t="s">
        <v>175</v>
      </c>
      <c r="E453" s="351" t="str">
        <f t="shared" si="122"/>
        <v/>
      </c>
      <c r="F453" s="30" t="str">
        <f t="shared" si="121"/>
        <v/>
      </c>
      <c r="G453" s="351" t="str">
        <f t="shared" si="121"/>
        <v/>
      </c>
      <c r="H453" s="30" t="str">
        <f t="shared" si="121"/>
        <v/>
      </c>
      <c r="I453" s="351" t="str">
        <f t="shared" si="121"/>
        <v/>
      </c>
      <c r="J453" s="30" t="str">
        <f t="shared" si="121"/>
        <v/>
      </c>
      <c r="K453" s="1">
        <f>21-SUM(E448:J453)</f>
        <v>15</v>
      </c>
      <c r="L453" s="404">
        <v>1</v>
      </c>
      <c r="M453" s="64" t="str">
        <f>Timetable!$E$11</f>
        <v>Holland Sports</v>
      </c>
      <c r="N453" t="str">
        <f>Timetable!$D$11</f>
        <v>O</v>
      </c>
      <c r="O453">
        <f>AJ617</f>
        <v>0</v>
      </c>
    </row>
    <row r="454" spans="1:15" x14ac:dyDescent="0.3">
      <c r="A454" s="18"/>
      <c r="B454" s="18" t="str">
        <f>Timetable!E29</f>
        <v>1.30  JAVELIN   U13</v>
      </c>
      <c r="C454" s="29"/>
      <c r="D454" s="29" t="s">
        <v>175</v>
      </c>
      <c r="E454" s="74"/>
      <c r="F454" s="74"/>
      <c r="G454" s="74"/>
      <c r="H454" s="74"/>
      <c r="I454" s="74"/>
      <c r="J454" s="74"/>
      <c r="K454" s="1"/>
      <c r="L454" s="404"/>
      <c r="M454" s="64"/>
      <c r="N454"/>
      <c r="O454"/>
    </row>
    <row r="455" spans="1:15" x14ac:dyDescent="0.3">
      <c r="A455" s="18" t="s">
        <v>26</v>
      </c>
      <c r="B455" s="29" t="str">
        <f>O460</f>
        <v>MIA JESSUP</v>
      </c>
      <c r="C455" s="29">
        <v>13.56</v>
      </c>
      <c r="D455" s="29" t="s">
        <v>49</v>
      </c>
      <c r="E455" s="351" t="str">
        <f>IF($D455="","",IF(LEFT($D455,1)=E$2,$L455,""))</f>
        <v/>
      </c>
      <c r="F455" s="30" t="str">
        <f t="shared" ref="F455:J460" si="123">IF($D455="","",IF(LEFT($D455,1)=F$2,$L455,""))</f>
        <v/>
      </c>
      <c r="G455" s="351" t="str">
        <f t="shared" si="123"/>
        <v/>
      </c>
      <c r="H455" s="30" t="str">
        <f t="shared" si="123"/>
        <v/>
      </c>
      <c r="I455" s="351" t="str">
        <f t="shared" si="123"/>
        <v/>
      </c>
      <c r="J455" s="30">
        <f t="shared" si="123"/>
        <v>6</v>
      </c>
      <c r="K455" s="1"/>
      <c r="L455" s="404">
        <v>6</v>
      </c>
      <c r="M455" s="64" t="str">
        <f>Timetable!$E$6</f>
        <v>Croydon Harriers</v>
      </c>
      <c r="N455" t="str">
        <f>Timetable!$D$6</f>
        <v>C</v>
      </c>
      <c r="O455">
        <f>S620</f>
        <v>0</v>
      </c>
    </row>
    <row r="456" spans="1:15" x14ac:dyDescent="0.3">
      <c r="A456" s="18" t="s">
        <v>27</v>
      </c>
      <c r="B456" s="29" t="str">
        <f>O459</f>
        <v>Sophia Potter</v>
      </c>
      <c r="C456" s="29">
        <v>11.11</v>
      </c>
      <c r="D456" s="29" t="s">
        <v>88</v>
      </c>
      <c r="E456" s="351" t="str">
        <f t="shared" ref="E456:E460" si="124">IF($D456="","",IF(LEFT($D456,1)=E$2,$L456,""))</f>
        <v/>
      </c>
      <c r="F456" s="30" t="str">
        <f t="shared" si="123"/>
        <v/>
      </c>
      <c r="G456" s="351" t="str">
        <f t="shared" si="123"/>
        <v/>
      </c>
      <c r="H456" s="30" t="str">
        <f t="shared" si="123"/>
        <v/>
      </c>
      <c r="I456" s="351">
        <f t="shared" si="123"/>
        <v>5</v>
      </c>
      <c r="J456" s="30" t="str">
        <f t="shared" si="123"/>
        <v/>
      </c>
      <c r="K456" s="1"/>
      <c r="L456" s="404">
        <v>5</v>
      </c>
      <c r="M456" s="64" t="str">
        <f>Timetable!$E$7</f>
        <v>Kingston &amp; Poly</v>
      </c>
      <c r="N456" t="str">
        <f>Timetable!$D$7</f>
        <v>K</v>
      </c>
      <c r="O456" t="str">
        <f>V620</f>
        <v>Kiara Duffy</v>
      </c>
    </row>
    <row r="457" spans="1:15" x14ac:dyDescent="0.3">
      <c r="A457" s="18" t="s">
        <v>28</v>
      </c>
      <c r="B457" s="29" t="str">
        <f>O457</f>
        <v>Darcey-Mae Booth</v>
      </c>
      <c r="C457" s="183">
        <v>9.3000000000000007</v>
      </c>
      <c r="D457" s="29" t="s">
        <v>5</v>
      </c>
      <c r="E457" s="351" t="str">
        <f t="shared" si="124"/>
        <v/>
      </c>
      <c r="F457" s="30" t="str">
        <f t="shared" si="123"/>
        <v/>
      </c>
      <c r="G457" s="351">
        <f t="shared" si="123"/>
        <v>4</v>
      </c>
      <c r="H457" s="30" t="str">
        <f t="shared" si="123"/>
        <v/>
      </c>
      <c r="I457" s="351" t="str">
        <f t="shared" si="123"/>
        <v/>
      </c>
      <c r="J457" s="30" t="str">
        <f t="shared" si="123"/>
        <v/>
      </c>
      <c r="K457" s="1"/>
      <c r="L457" s="404">
        <v>4</v>
      </c>
      <c r="M457" s="64" t="str">
        <f>Timetable!$E$8</f>
        <v>South London Harriers</v>
      </c>
      <c r="N457" t="str">
        <f>Timetable!$D$8</f>
        <v>L</v>
      </c>
      <c r="O457" t="str">
        <f>Y620</f>
        <v>Darcey-Mae Booth</v>
      </c>
    </row>
    <row r="458" spans="1:15" x14ac:dyDescent="0.3">
      <c r="A458" s="18" t="s">
        <v>29</v>
      </c>
      <c r="B458" s="29" t="s">
        <v>175</v>
      </c>
      <c r="C458" s="29"/>
      <c r="D458" s="29" t="s">
        <v>175</v>
      </c>
      <c r="E458" s="351" t="str">
        <f t="shared" si="124"/>
        <v/>
      </c>
      <c r="F458" s="30" t="str">
        <f t="shared" si="123"/>
        <v/>
      </c>
      <c r="G458" s="351" t="str">
        <f t="shared" si="123"/>
        <v/>
      </c>
      <c r="H458" s="30" t="str">
        <f t="shared" si="123"/>
        <v/>
      </c>
      <c r="I458" s="351" t="str">
        <f t="shared" si="123"/>
        <v/>
      </c>
      <c r="J458" s="30" t="str">
        <f t="shared" si="123"/>
        <v/>
      </c>
      <c r="K458" s="1"/>
      <c r="L458" s="404">
        <v>3</v>
      </c>
      <c r="M458" s="64" t="str">
        <f>Timetable!$E$9</f>
        <v>-</v>
      </c>
      <c r="N458" t="str">
        <f>Timetable!$D$9</f>
        <v>-</v>
      </c>
      <c r="O458">
        <f>AB620</f>
        <v>0</v>
      </c>
    </row>
    <row r="459" spans="1:15" x14ac:dyDescent="0.3">
      <c r="A459" s="18" t="s">
        <v>30</v>
      </c>
      <c r="B459" s="29" t="s">
        <v>175</v>
      </c>
      <c r="C459" s="29"/>
      <c r="D459" s="29" t="s">
        <v>175</v>
      </c>
      <c r="E459" s="351" t="str">
        <f t="shared" si="124"/>
        <v/>
      </c>
      <c r="F459" s="30" t="str">
        <f t="shared" si="123"/>
        <v/>
      </c>
      <c r="G459" s="351" t="str">
        <f t="shared" si="123"/>
        <v/>
      </c>
      <c r="H459" s="30" t="str">
        <f t="shared" si="123"/>
        <v/>
      </c>
      <c r="I459" s="351" t="str">
        <f t="shared" si="123"/>
        <v/>
      </c>
      <c r="J459" s="30" t="str">
        <f t="shared" si="123"/>
        <v/>
      </c>
      <c r="K459" s="1"/>
      <c r="L459" s="404">
        <v>2</v>
      </c>
      <c r="M459" s="64" t="str">
        <f>Timetable!$E$10</f>
        <v>Reigate Priory</v>
      </c>
      <c r="N459" t="str">
        <f>Timetable!$D$10</f>
        <v>R</v>
      </c>
      <c r="O459" t="str">
        <f>AE620</f>
        <v>Sophia Potter</v>
      </c>
    </row>
    <row r="460" spans="1:15" x14ac:dyDescent="0.3">
      <c r="A460" s="18" t="s">
        <v>31</v>
      </c>
      <c r="B460" s="29" t="s">
        <v>175</v>
      </c>
      <c r="C460" s="29"/>
      <c r="D460" s="29" t="s">
        <v>175</v>
      </c>
      <c r="E460" s="351" t="str">
        <f t="shared" si="124"/>
        <v/>
      </c>
      <c r="F460" s="30" t="str">
        <f t="shared" si="123"/>
        <v/>
      </c>
      <c r="G460" s="351" t="str">
        <f t="shared" si="123"/>
        <v/>
      </c>
      <c r="H460" s="30" t="str">
        <f t="shared" si="123"/>
        <v/>
      </c>
      <c r="I460" s="351" t="str">
        <f t="shared" si="123"/>
        <v/>
      </c>
      <c r="J460" s="30" t="str">
        <f t="shared" si="123"/>
        <v/>
      </c>
      <c r="K460" s="1">
        <f>21-SUM(E455:J460)</f>
        <v>6</v>
      </c>
      <c r="L460" s="404">
        <v>1</v>
      </c>
      <c r="M460" s="64" t="str">
        <f>Timetable!$E$11</f>
        <v>Holland Sports</v>
      </c>
      <c r="N460" t="str">
        <f>Timetable!$D$11</f>
        <v>O</v>
      </c>
      <c r="O460" t="str">
        <f>AH620</f>
        <v>MIA JESSUP</v>
      </c>
    </row>
    <row r="461" spans="1:15" x14ac:dyDescent="0.3">
      <c r="A461" s="18"/>
      <c r="B461" s="29" t="s">
        <v>175</v>
      </c>
      <c r="C461" s="29"/>
      <c r="D461" s="29" t="s">
        <v>175</v>
      </c>
      <c r="E461" s="73"/>
      <c r="F461" s="73"/>
      <c r="G461" s="73"/>
      <c r="H461" s="73"/>
      <c r="I461" s="73"/>
      <c r="J461" s="73"/>
      <c r="K461" s="1"/>
      <c r="L461" s="404"/>
      <c r="M461" s="64"/>
      <c r="N461"/>
      <c r="O461"/>
    </row>
    <row r="462" spans="1:15" x14ac:dyDescent="0.3">
      <c r="A462" s="18" t="s">
        <v>32</v>
      </c>
      <c r="B462" s="29" t="s">
        <v>175</v>
      </c>
      <c r="C462" s="29"/>
      <c r="D462" s="29" t="s">
        <v>175</v>
      </c>
      <c r="E462" s="351" t="str">
        <f>IF($D462="","",IF(LEFT($D462,1)=E$2,$L462,""))</f>
        <v/>
      </c>
      <c r="F462" s="30" t="str">
        <f t="shared" ref="F462:J467" si="125">IF($D462="","",IF(LEFT($D462,1)=F$2,$L462,""))</f>
        <v/>
      </c>
      <c r="G462" s="351" t="str">
        <f t="shared" si="125"/>
        <v/>
      </c>
      <c r="H462" s="30" t="str">
        <f t="shared" si="125"/>
        <v/>
      </c>
      <c r="I462" s="351" t="str">
        <f t="shared" si="125"/>
        <v/>
      </c>
      <c r="J462" s="30" t="str">
        <f t="shared" si="125"/>
        <v/>
      </c>
      <c r="K462" s="1"/>
      <c r="L462" s="404">
        <v>6</v>
      </c>
      <c r="M462" s="64" t="str">
        <f>Timetable!$E$6</f>
        <v>Croydon Harriers</v>
      </c>
      <c r="N462" t="str">
        <f>Timetable!$D$6</f>
        <v>C</v>
      </c>
      <c r="O462">
        <f>S621</f>
        <v>0</v>
      </c>
    </row>
    <row r="463" spans="1:15" x14ac:dyDescent="0.3">
      <c r="A463" s="18" t="s">
        <v>33</v>
      </c>
      <c r="B463" s="29" t="s">
        <v>175</v>
      </c>
      <c r="C463" s="29"/>
      <c r="D463" s="29" t="s">
        <v>175</v>
      </c>
      <c r="E463" s="351" t="str">
        <f t="shared" ref="E463:E467" si="126">IF($D463="","",IF(LEFT($D463,1)=E$2,$L463,""))</f>
        <v/>
      </c>
      <c r="F463" s="30" t="str">
        <f t="shared" si="125"/>
        <v/>
      </c>
      <c r="G463" s="351" t="str">
        <f t="shared" si="125"/>
        <v/>
      </c>
      <c r="H463" s="30" t="str">
        <f t="shared" si="125"/>
        <v/>
      </c>
      <c r="I463" s="351" t="str">
        <f t="shared" si="125"/>
        <v/>
      </c>
      <c r="J463" s="30" t="str">
        <f t="shared" si="125"/>
        <v/>
      </c>
      <c r="K463" s="1"/>
      <c r="L463" s="404">
        <v>5</v>
      </c>
      <c r="M463" s="64" t="str">
        <f>Timetable!$E$7</f>
        <v>Kingston &amp; Poly</v>
      </c>
      <c r="N463" t="str">
        <f>Timetable!$D$7</f>
        <v>K</v>
      </c>
      <c r="O463">
        <f>V621</f>
        <v>0</v>
      </c>
    </row>
    <row r="464" spans="1:15" x14ac:dyDescent="0.3">
      <c r="A464" s="18" t="s">
        <v>34</v>
      </c>
      <c r="B464" s="29" t="s">
        <v>175</v>
      </c>
      <c r="C464" s="29"/>
      <c r="D464" s="29" t="s">
        <v>175</v>
      </c>
      <c r="E464" s="351" t="str">
        <f t="shared" si="126"/>
        <v/>
      </c>
      <c r="F464" s="30" t="str">
        <f t="shared" si="125"/>
        <v/>
      </c>
      <c r="G464" s="351" t="str">
        <f t="shared" si="125"/>
        <v/>
      </c>
      <c r="H464" s="30" t="str">
        <f t="shared" si="125"/>
        <v/>
      </c>
      <c r="I464" s="351" t="str">
        <f t="shared" si="125"/>
        <v/>
      </c>
      <c r="J464" s="30" t="str">
        <f t="shared" si="125"/>
        <v/>
      </c>
      <c r="K464" s="1"/>
      <c r="L464" s="404">
        <v>4</v>
      </c>
      <c r="M464" s="64" t="str">
        <f>Timetable!$E$8</f>
        <v>South London Harriers</v>
      </c>
      <c r="N464" t="str">
        <f>Timetable!$D$8</f>
        <v>L</v>
      </c>
      <c r="O464">
        <f>Y621</f>
        <v>0</v>
      </c>
    </row>
    <row r="465" spans="1:15" x14ac:dyDescent="0.3">
      <c r="A465" s="18" t="s">
        <v>35</v>
      </c>
      <c r="B465" s="29" t="s">
        <v>175</v>
      </c>
      <c r="C465" s="29"/>
      <c r="D465" s="29" t="s">
        <v>175</v>
      </c>
      <c r="E465" s="351" t="str">
        <f t="shared" si="126"/>
        <v/>
      </c>
      <c r="F465" s="30" t="str">
        <f t="shared" si="125"/>
        <v/>
      </c>
      <c r="G465" s="351" t="str">
        <f t="shared" si="125"/>
        <v/>
      </c>
      <c r="H465" s="30" t="str">
        <f t="shared" si="125"/>
        <v/>
      </c>
      <c r="I465" s="351" t="str">
        <f t="shared" si="125"/>
        <v/>
      </c>
      <c r="J465" s="30" t="str">
        <f t="shared" si="125"/>
        <v/>
      </c>
      <c r="K465" s="1"/>
      <c r="L465" s="404">
        <v>3</v>
      </c>
      <c r="M465" s="64" t="str">
        <f>Timetable!$E$9</f>
        <v>-</v>
      </c>
      <c r="N465" t="str">
        <f>Timetable!$D$9</f>
        <v>-</v>
      </c>
      <c r="O465">
        <f>AB621</f>
        <v>0</v>
      </c>
    </row>
    <row r="466" spans="1:15" x14ac:dyDescent="0.3">
      <c r="A466" s="18" t="s">
        <v>36</v>
      </c>
      <c r="B466" s="29" t="s">
        <v>175</v>
      </c>
      <c r="C466" s="29"/>
      <c r="D466" s="29" t="s">
        <v>175</v>
      </c>
      <c r="E466" s="351" t="str">
        <f t="shared" si="126"/>
        <v/>
      </c>
      <c r="F466" s="30" t="str">
        <f t="shared" si="125"/>
        <v/>
      </c>
      <c r="G466" s="351" t="str">
        <f t="shared" si="125"/>
        <v/>
      </c>
      <c r="H466" s="30" t="str">
        <f t="shared" si="125"/>
        <v/>
      </c>
      <c r="I466" s="351" t="str">
        <f t="shared" si="125"/>
        <v/>
      </c>
      <c r="J466" s="30" t="str">
        <f t="shared" si="125"/>
        <v/>
      </c>
      <c r="K466" s="1"/>
      <c r="L466" s="404">
        <v>2</v>
      </c>
      <c r="M466" s="64" t="str">
        <f>Timetable!$E$10</f>
        <v>Reigate Priory</v>
      </c>
      <c r="N466" t="str">
        <f>Timetable!$D$10</f>
        <v>R</v>
      </c>
      <c r="O466">
        <f>AE621</f>
        <v>0</v>
      </c>
    </row>
    <row r="467" spans="1:15" x14ac:dyDescent="0.3">
      <c r="A467" s="18" t="s">
        <v>37</v>
      </c>
      <c r="B467" s="29" t="s">
        <v>175</v>
      </c>
      <c r="C467" s="29"/>
      <c r="D467" s="29" t="s">
        <v>175</v>
      </c>
      <c r="E467" s="351" t="str">
        <f t="shared" si="126"/>
        <v/>
      </c>
      <c r="F467" s="30" t="str">
        <f t="shared" si="125"/>
        <v/>
      </c>
      <c r="G467" s="351" t="str">
        <f t="shared" si="125"/>
        <v/>
      </c>
      <c r="H467" s="30" t="str">
        <f t="shared" si="125"/>
        <v/>
      </c>
      <c r="I467" s="351" t="str">
        <f t="shared" si="125"/>
        <v/>
      </c>
      <c r="J467" s="30" t="str">
        <f t="shared" si="125"/>
        <v/>
      </c>
      <c r="K467" s="1">
        <f>21-SUM(E462:J467)</f>
        <v>21</v>
      </c>
      <c r="L467" s="404">
        <v>1</v>
      </c>
      <c r="M467" s="64" t="str">
        <f>Timetable!$E$11</f>
        <v>Holland Sports</v>
      </c>
      <c r="N467" t="str">
        <f>Timetable!$D$11</f>
        <v>O</v>
      </c>
      <c r="O467">
        <f>AH621</f>
        <v>0</v>
      </c>
    </row>
    <row r="468" spans="1:15" x14ac:dyDescent="0.3">
      <c r="A468" s="18"/>
      <c r="B468" s="18" t="str">
        <f>Timetable!E32</f>
        <v>2.00  SHOT PUTT    U17</v>
      </c>
      <c r="C468" s="29"/>
      <c r="D468" s="29" t="s">
        <v>175</v>
      </c>
      <c r="E468" s="74"/>
      <c r="F468" s="74"/>
      <c r="G468" s="74"/>
      <c r="H468" s="74"/>
      <c r="I468" s="74"/>
      <c r="J468" s="74"/>
      <c r="K468" s="1"/>
      <c r="L468" s="404"/>
      <c r="M468" s="64"/>
      <c r="N468"/>
      <c r="O468"/>
    </row>
    <row r="469" spans="1:15" x14ac:dyDescent="0.3">
      <c r="A469" s="18" t="s">
        <v>26</v>
      </c>
      <c r="B469" t="str">
        <f>O469</f>
        <v>Shereece Miller</v>
      </c>
      <c r="C469" s="29">
        <v>9.27</v>
      </c>
      <c r="D469" s="29" t="s">
        <v>2</v>
      </c>
      <c r="E469" s="351">
        <f>IF($D469="","",IF(LEFT($D469,1)=E$2,$L469,""))</f>
        <v>6</v>
      </c>
      <c r="F469" s="30" t="str">
        <f t="shared" ref="F469:J474" si="127">IF($D469="","",IF(LEFT($D469,1)=F$2,$L469,""))</f>
        <v/>
      </c>
      <c r="G469" s="351" t="str">
        <f t="shared" si="127"/>
        <v/>
      </c>
      <c r="H469" s="30" t="str">
        <f t="shared" si="127"/>
        <v/>
      </c>
      <c r="I469" s="351" t="str">
        <f t="shared" si="127"/>
        <v/>
      </c>
      <c r="J469" s="30" t="str">
        <f t="shared" si="127"/>
        <v/>
      </c>
      <c r="K469" s="1"/>
      <c r="L469" s="404">
        <v>6</v>
      </c>
      <c r="M469" s="64" t="str">
        <f>Timetable!$E$6</f>
        <v>Croydon Harriers</v>
      </c>
      <c r="N469" t="str">
        <f>Timetable!$D$6</f>
        <v>C</v>
      </c>
      <c r="O469" t="str">
        <f>U612</f>
        <v>Shereece Miller</v>
      </c>
    </row>
    <row r="470" spans="1:15" x14ac:dyDescent="0.3">
      <c r="A470" s="18" t="s">
        <v>27</v>
      </c>
      <c r="B470" s="29" t="str">
        <f>O478</f>
        <v>Roxy Goacher</v>
      </c>
      <c r="C470" s="183">
        <v>5.41</v>
      </c>
      <c r="D470" s="29" t="s">
        <v>5</v>
      </c>
      <c r="E470" s="351" t="str">
        <f t="shared" ref="E470:E474" si="128">IF($D470="","",IF(LEFT($D470,1)=E$2,$L470,""))</f>
        <v/>
      </c>
      <c r="F470" s="30" t="str">
        <f t="shared" si="127"/>
        <v/>
      </c>
      <c r="G470" s="351">
        <f t="shared" si="127"/>
        <v>5</v>
      </c>
      <c r="H470" s="30" t="str">
        <f t="shared" si="127"/>
        <v/>
      </c>
      <c r="I470" s="351" t="str">
        <f t="shared" si="127"/>
        <v/>
      </c>
      <c r="J470" s="30" t="str">
        <f t="shared" si="127"/>
        <v/>
      </c>
      <c r="K470" s="1"/>
      <c r="L470" s="404">
        <v>5</v>
      </c>
      <c r="M470" s="64" t="str">
        <f>Timetable!$E$7</f>
        <v>Kingston &amp; Poly</v>
      </c>
      <c r="N470" t="str">
        <f>Timetable!$D$7</f>
        <v>K</v>
      </c>
      <c r="O470">
        <f>X612</f>
        <v>0</v>
      </c>
    </row>
    <row r="471" spans="1:15" x14ac:dyDescent="0.3">
      <c r="A471" s="18" t="s">
        <v>28</v>
      </c>
      <c r="B471" s="29" t="s">
        <v>175</v>
      </c>
      <c r="C471" s="29"/>
      <c r="D471" s="29" t="s">
        <v>175</v>
      </c>
      <c r="E471" s="351" t="str">
        <f t="shared" si="128"/>
        <v/>
      </c>
      <c r="F471" s="30" t="str">
        <f t="shared" si="127"/>
        <v/>
      </c>
      <c r="G471" s="351" t="str">
        <f t="shared" si="127"/>
        <v/>
      </c>
      <c r="H471" s="30" t="str">
        <f t="shared" si="127"/>
        <v/>
      </c>
      <c r="I471" s="351" t="str">
        <f t="shared" si="127"/>
        <v/>
      </c>
      <c r="J471" s="30" t="str">
        <f t="shared" si="127"/>
        <v/>
      </c>
      <c r="K471" s="1"/>
      <c r="L471" s="404">
        <v>4</v>
      </c>
      <c r="M471" s="64" t="str">
        <f>Timetable!$E$8</f>
        <v>South London Harriers</v>
      </c>
      <c r="N471" t="str">
        <f>Timetable!$D$8</f>
        <v>L</v>
      </c>
      <c r="O471" t="str">
        <f>AA612</f>
        <v>Annice Kemp</v>
      </c>
    </row>
    <row r="472" spans="1:15" x14ac:dyDescent="0.3">
      <c r="A472" s="18" t="s">
        <v>29</v>
      </c>
      <c r="B472" s="29" t="s">
        <v>175</v>
      </c>
      <c r="C472" s="29"/>
      <c r="D472" s="29" t="s">
        <v>175</v>
      </c>
      <c r="E472" s="351" t="str">
        <f t="shared" si="128"/>
        <v/>
      </c>
      <c r="F472" s="30" t="str">
        <f t="shared" si="127"/>
        <v/>
      </c>
      <c r="G472" s="351" t="str">
        <f t="shared" si="127"/>
        <v/>
      </c>
      <c r="H472" s="30" t="str">
        <f t="shared" si="127"/>
        <v/>
      </c>
      <c r="I472" s="351" t="str">
        <f t="shared" si="127"/>
        <v/>
      </c>
      <c r="J472" s="30" t="str">
        <f t="shared" si="127"/>
        <v/>
      </c>
      <c r="K472" s="1"/>
      <c r="L472" s="404">
        <v>3</v>
      </c>
      <c r="M472" s="64" t="str">
        <f>Timetable!$E$9</f>
        <v>-</v>
      </c>
      <c r="N472" t="str">
        <f>Timetable!$D$9</f>
        <v>-</v>
      </c>
      <c r="O472">
        <f>AD612</f>
        <v>0</v>
      </c>
    </row>
    <row r="473" spans="1:15" x14ac:dyDescent="0.3">
      <c r="A473" s="18" t="s">
        <v>30</v>
      </c>
      <c r="B473" s="29" t="s">
        <v>175</v>
      </c>
      <c r="C473" s="29"/>
      <c r="D473" s="29" t="s">
        <v>175</v>
      </c>
      <c r="E473" s="351" t="str">
        <f t="shared" si="128"/>
        <v/>
      </c>
      <c r="F473" s="30" t="str">
        <f t="shared" si="127"/>
        <v/>
      </c>
      <c r="G473" s="351" t="str">
        <f t="shared" si="127"/>
        <v/>
      </c>
      <c r="H473" s="30" t="str">
        <f t="shared" si="127"/>
        <v/>
      </c>
      <c r="I473" s="351" t="str">
        <f t="shared" si="127"/>
        <v/>
      </c>
      <c r="J473" s="30" t="str">
        <f t="shared" si="127"/>
        <v/>
      </c>
      <c r="K473" s="1"/>
      <c r="L473" s="404">
        <v>2</v>
      </c>
      <c r="M473" s="64" t="str">
        <f>Timetable!$E$10</f>
        <v>Reigate Priory</v>
      </c>
      <c r="N473" t="str">
        <f>Timetable!$D$10</f>
        <v>R</v>
      </c>
      <c r="O473">
        <f>AG612</f>
        <v>0</v>
      </c>
    </row>
    <row r="474" spans="1:15" x14ac:dyDescent="0.3">
      <c r="A474" s="18" t="s">
        <v>31</v>
      </c>
      <c r="B474" s="29" t="s">
        <v>175</v>
      </c>
      <c r="C474" s="29"/>
      <c r="D474" s="29" t="s">
        <v>175</v>
      </c>
      <c r="E474" s="351" t="str">
        <f t="shared" si="128"/>
        <v/>
      </c>
      <c r="F474" s="30" t="str">
        <f t="shared" si="127"/>
        <v/>
      </c>
      <c r="G474" s="351" t="str">
        <f t="shared" si="127"/>
        <v/>
      </c>
      <c r="H474" s="30" t="str">
        <f t="shared" si="127"/>
        <v/>
      </c>
      <c r="I474" s="351" t="str">
        <f t="shared" si="127"/>
        <v/>
      </c>
      <c r="J474" s="30" t="str">
        <f t="shared" si="127"/>
        <v/>
      </c>
      <c r="K474" s="1">
        <f>21-SUM(E469:J474)</f>
        <v>10</v>
      </c>
      <c r="L474" s="404">
        <v>1</v>
      </c>
      <c r="M474" s="64" t="str">
        <f>Timetable!$E$11</f>
        <v>Holland Sports</v>
      </c>
      <c r="N474" t="str">
        <f>Timetable!$D$11</f>
        <v>O</v>
      </c>
      <c r="O474">
        <f>AJ612</f>
        <v>0</v>
      </c>
    </row>
    <row r="475" spans="1:15" x14ac:dyDescent="0.3">
      <c r="A475" s="18"/>
      <c r="B475" s="29" t="s">
        <v>175</v>
      </c>
      <c r="C475" s="29"/>
      <c r="D475" s="29" t="s">
        <v>175</v>
      </c>
      <c r="E475" s="73"/>
      <c r="F475" s="73"/>
      <c r="G475" s="73"/>
      <c r="H475" s="73"/>
      <c r="I475" s="73"/>
      <c r="J475" s="73"/>
      <c r="K475" s="1"/>
      <c r="L475" s="404"/>
      <c r="M475" s="64"/>
      <c r="N475"/>
      <c r="O475"/>
    </row>
    <row r="476" spans="1:15" x14ac:dyDescent="0.3">
      <c r="A476" s="18" t="s">
        <v>32</v>
      </c>
      <c r="B476" s="29" t="str">
        <f>O471</f>
        <v>Annice Kemp</v>
      </c>
      <c r="C476" s="183">
        <v>5.3</v>
      </c>
      <c r="D476" s="29" t="s">
        <v>5</v>
      </c>
      <c r="E476" s="351" t="str">
        <f>IF($D476="","",IF(LEFT($D476,1)=E$2,$L476,""))</f>
        <v/>
      </c>
      <c r="F476" s="30" t="str">
        <f t="shared" ref="F476:J481" si="129">IF($D476="","",IF(LEFT($D476,1)=F$2,$L476,""))</f>
        <v/>
      </c>
      <c r="G476" s="351">
        <f t="shared" si="129"/>
        <v>6</v>
      </c>
      <c r="H476" s="30" t="str">
        <f t="shared" si="129"/>
        <v/>
      </c>
      <c r="I476" s="351" t="str">
        <f t="shared" si="129"/>
        <v/>
      </c>
      <c r="J476" s="30" t="str">
        <f t="shared" si="129"/>
        <v/>
      </c>
      <c r="K476" s="1"/>
      <c r="L476" s="404">
        <v>6</v>
      </c>
      <c r="M476" s="64" t="str">
        <f>Timetable!$E$6</f>
        <v>Croydon Harriers</v>
      </c>
      <c r="N476" t="str">
        <f>Timetable!$D$6</f>
        <v>C</v>
      </c>
      <c r="O476">
        <f>U613</f>
        <v>0</v>
      </c>
    </row>
    <row r="477" spans="1:15" x14ac:dyDescent="0.3">
      <c r="A477" s="18" t="s">
        <v>33</v>
      </c>
      <c r="B477" s="29" t="s">
        <v>175</v>
      </c>
      <c r="C477" s="29"/>
      <c r="D477" s="29" t="s">
        <v>175</v>
      </c>
      <c r="E477" s="351" t="str">
        <f t="shared" ref="E477:E481" si="130">IF($D477="","",IF(LEFT($D477,1)=E$2,$L477,""))</f>
        <v/>
      </c>
      <c r="F477" s="30" t="str">
        <f t="shared" si="129"/>
        <v/>
      </c>
      <c r="G477" s="351" t="str">
        <f t="shared" si="129"/>
        <v/>
      </c>
      <c r="H477" s="30" t="str">
        <f t="shared" si="129"/>
        <v/>
      </c>
      <c r="I477" s="351" t="str">
        <f t="shared" si="129"/>
        <v/>
      </c>
      <c r="J477" s="30" t="str">
        <f t="shared" si="129"/>
        <v/>
      </c>
      <c r="K477" s="1"/>
      <c r="L477" s="404">
        <v>5</v>
      </c>
      <c r="M477" s="64" t="str">
        <f>Timetable!$E$7</f>
        <v>Kingston &amp; Poly</v>
      </c>
      <c r="N477" t="str">
        <f>Timetable!$D$7</f>
        <v>K</v>
      </c>
      <c r="O477">
        <f>X613</f>
        <v>0</v>
      </c>
    </row>
    <row r="478" spans="1:15" x14ac:dyDescent="0.3">
      <c r="A478" s="18" t="s">
        <v>34</v>
      </c>
      <c r="B478" s="29" t="s">
        <v>175</v>
      </c>
      <c r="C478" s="29"/>
      <c r="D478" s="29" t="s">
        <v>175</v>
      </c>
      <c r="E478" s="351" t="str">
        <f t="shared" si="130"/>
        <v/>
      </c>
      <c r="F478" s="30" t="str">
        <f t="shared" si="129"/>
        <v/>
      </c>
      <c r="G478" s="351" t="str">
        <f t="shared" si="129"/>
        <v/>
      </c>
      <c r="H478" s="30" t="str">
        <f t="shared" si="129"/>
        <v/>
      </c>
      <c r="I478" s="351" t="str">
        <f t="shared" si="129"/>
        <v/>
      </c>
      <c r="J478" s="30" t="str">
        <f t="shared" si="129"/>
        <v/>
      </c>
      <c r="K478" s="1"/>
      <c r="L478" s="404">
        <v>4</v>
      </c>
      <c r="M478" s="64" t="str">
        <f>Timetable!$E$8</f>
        <v>South London Harriers</v>
      </c>
      <c r="N478" t="str">
        <f>Timetable!$D$8</f>
        <v>L</v>
      </c>
      <c r="O478" t="str">
        <f>AA613</f>
        <v>Roxy Goacher</v>
      </c>
    </row>
    <row r="479" spans="1:15" x14ac:dyDescent="0.3">
      <c r="A479" s="18" t="s">
        <v>35</v>
      </c>
      <c r="B479" s="29" t="s">
        <v>175</v>
      </c>
      <c r="C479" s="29"/>
      <c r="D479" s="29" t="s">
        <v>175</v>
      </c>
      <c r="E479" s="351" t="str">
        <f t="shared" si="130"/>
        <v/>
      </c>
      <c r="F479" s="30" t="str">
        <f t="shared" si="129"/>
        <v/>
      </c>
      <c r="G479" s="351" t="str">
        <f t="shared" si="129"/>
        <v/>
      </c>
      <c r="H479" s="30" t="str">
        <f t="shared" si="129"/>
        <v/>
      </c>
      <c r="I479" s="351" t="str">
        <f t="shared" si="129"/>
        <v/>
      </c>
      <c r="J479" s="30" t="str">
        <f t="shared" si="129"/>
        <v/>
      </c>
      <c r="K479" s="1"/>
      <c r="L479" s="404">
        <v>3</v>
      </c>
      <c r="M479" s="64" t="str">
        <f>Timetable!$E$9</f>
        <v>-</v>
      </c>
      <c r="N479" t="str">
        <f>Timetable!$D$9</f>
        <v>-</v>
      </c>
      <c r="O479">
        <f>AD613</f>
        <v>0</v>
      </c>
    </row>
    <row r="480" spans="1:15" x14ac:dyDescent="0.3">
      <c r="A480" s="18" t="s">
        <v>36</v>
      </c>
      <c r="B480" s="29" t="s">
        <v>175</v>
      </c>
      <c r="C480" s="29"/>
      <c r="D480" s="29" t="s">
        <v>175</v>
      </c>
      <c r="E480" s="351" t="str">
        <f t="shared" si="130"/>
        <v/>
      </c>
      <c r="F480" s="30" t="str">
        <f t="shared" si="129"/>
        <v/>
      </c>
      <c r="G480" s="351" t="str">
        <f t="shared" si="129"/>
        <v/>
      </c>
      <c r="H480" s="30" t="str">
        <f t="shared" si="129"/>
        <v/>
      </c>
      <c r="I480" s="351" t="str">
        <f t="shared" si="129"/>
        <v/>
      </c>
      <c r="J480" s="30" t="str">
        <f t="shared" si="129"/>
        <v/>
      </c>
      <c r="K480" s="1"/>
      <c r="L480" s="404">
        <v>2</v>
      </c>
      <c r="M480" s="64" t="str">
        <f>Timetable!$E$10</f>
        <v>Reigate Priory</v>
      </c>
      <c r="N480" t="str">
        <f>Timetable!$D$10</f>
        <v>R</v>
      </c>
      <c r="O480">
        <f>AG613</f>
        <v>0</v>
      </c>
    </row>
    <row r="481" spans="1:15" x14ac:dyDescent="0.3">
      <c r="A481" s="18" t="s">
        <v>37</v>
      </c>
      <c r="B481" s="29" t="s">
        <v>175</v>
      </c>
      <c r="C481" s="29"/>
      <c r="D481" s="29" t="s">
        <v>175</v>
      </c>
      <c r="E481" s="351" t="str">
        <f t="shared" si="130"/>
        <v/>
      </c>
      <c r="F481" s="30" t="str">
        <f t="shared" si="129"/>
        <v/>
      </c>
      <c r="G481" s="351" t="str">
        <f t="shared" si="129"/>
        <v/>
      </c>
      <c r="H481" s="30" t="str">
        <f t="shared" si="129"/>
        <v/>
      </c>
      <c r="I481" s="351" t="str">
        <f t="shared" si="129"/>
        <v/>
      </c>
      <c r="J481" s="30" t="str">
        <f t="shared" si="129"/>
        <v/>
      </c>
      <c r="K481" s="1">
        <f>21-SUM(E476:J481)</f>
        <v>15</v>
      </c>
      <c r="L481" s="404">
        <v>1</v>
      </c>
      <c r="M481" s="64" t="str">
        <f>Timetable!$E$11</f>
        <v>Holland Sports</v>
      </c>
      <c r="N481" t="str">
        <f>Timetable!$D$11</f>
        <v>O</v>
      </c>
      <c r="O481">
        <f>AJ613</f>
        <v>0</v>
      </c>
    </row>
    <row r="482" spans="1:15" x14ac:dyDescent="0.3">
      <c r="A482" s="18"/>
      <c r="B482" s="18" t="str">
        <f>Timetable!E33</f>
        <v>2.15  LONG JUMP  U15</v>
      </c>
      <c r="C482" s="29"/>
      <c r="D482" s="29" t="s">
        <v>175</v>
      </c>
      <c r="E482" s="74"/>
      <c r="F482" s="74"/>
      <c r="G482" s="74"/>
      <c r="H482" s="74"/>
      <c r="I482" s="74"/>
      <c r="J482" s="74"/>
      <c r="K482" s="1"/>
      <c r="L482" s="404"/>
      <c r="M482" s="64"/>
      <c r="N482"/>
      <c r="O482"/>
    </row>
    <row r="483" spans="1:15" x14ac:dyDescent="0.3">
      <c r="A483" s="18" t="s">
        <v>26</v>
      </c>
      <c r="B483" s="29" t="str">
        <f>O485</f>
        <v>Rika Higuchi</v>
      </c>
      <c r="C483" s="29">
        <v>4.67</v>
      </c>
      <c r="D483" s="29" t="s">
        <v>5</v>
      </c>
      <c r="E483" s="351" t="str">
        <f>IF($D483="","",IF(LEFT($D483,1)=E$2,$L483,""))</f>
        <v/>
      </c>
      <c r="F483" s="30" t="str">
        <f t="shared" ref="F483:J488" si="131">IF($D483="","",IF(LEFT($D483,1)=F$2,$L483,""))</f>
        <v/>
      </c>
      <c r="G483" s="351">
        <f t="shared" si="131"/>
        <v>6</v>
      </c>
      <c r="H483" s="30" t="str">
        <f t="shared" si="131"/>
        <v/>
      </c>
      <c r="I483" s="351" t="str">
        <f t="shared" si="131"/>
        <v/>
      </c>
      <c r="J483" s="30" t="str">
        <f t="shared" si="131"/>
        <v/>
      </c>
      <c r="K483" s="1"/>
      <c r="L483" s="404">
        <v>6</v>
      </c>
      <c r="M483" s="64" t="str">
        <f>Timetable!$E$6</f>
        <v>Croydon Harriers</v>
      </c>
      <c r="N483" t="str">
        <f>Timetable!$D$6</f>
        <v>C</v>
      </c>
      <c r="O483" t="str">
        <f>T618</f>
        <v>Ada Amiaka</v>
      </c>
    </row>
    <row r="484" spans="1:15" x14ac:dyDescent="0.3">
      <c r="A484" s="18" t="s">
        <v>27</v>
      </c>
      <c r="B484" s="29" t="str">
        <f>O483</f>
        <v>Ada Amiaka</v>
      </c>
      <c r="C484" s="29">
        <v>3.97</v>
      </c>
      <c r="D484" s="29" t="s">
        <v>2</v>
      </c>
      <c r="E484" s="351">
        <f t="shared" ref="E484:E488" si="132">IF($D484="","",IF(LEFT($D484,1)=E$2,$L484,""))</f>
        <v>5</v>
      </c>
      <c r="F484" s="30" t="str">
        <f t="shared" si="131"/>
        <v/>
      </c>
      <c r="G484" s="351" t="str">
        <f t="shared" si="131"/>
        <v/>
      </c>
      <c r="H484" s="30" t="str">
        <f t="shared" si="131"/>
        <v/>
      </c>
      <c r="I484" s="351" t="str">
        <f t="shared" si="131"/>
        <v/>
      </c>
      <c r="J484" s="30" t="str">
        <f t="shared" si="131"/>
        <v/>
      </c>
      <c r="K484" s="1"/>
      <c r="L484" s="404">
        <v>5</v>
      </c>
      <c r="M484" s="64" t="str">
        <f>Timetable!$E$7</f>
        <v>Kingston &amp; Poly</v>
      </c>
      <c r="N484" t="str">
        <f>Timetable!$D$7</f>
        <v>K</v>
      </c>
      <c r="O484" t="str">
        <f>W618</f>
        <v>Lily Cowen</v>
      </c>
    </row>
    <row r="485" spans="1:15" x14ac:dyDescent="0.3">
      <c r="A485" s="18" t="s">
        <v>28</v>
      </c>
      <c r="B485" s="29" t="str">
        <f>O487</f>
        <v>Charlotte Pelekani</v>
      </c>
      <c r="C485" s="29">
        <v>3.91</v>
      </c>
      <c r="D485" s="29" t="s">
        <v>88</v>
      </c>
      <c r="E485" s="351" t="str">
        <f t="shared" si="132"/>
        <v/>
      </c>
      <c r="F485" s="30" t="str">
        <f t="shared" si="131"/>
        <v/>
      </c>
      <c r="G485" s="351" t="str">
        <f t="shared" si="131"/>
        <v/>
      </c>
      <c r="H485" s="30" t="str">
        <f t="shared" si="131"/>
        <v/>
      </c>
      <c r="I485" s="351">
        <f t="shared" si="131"/>
        <v>4</v>
      </c>
      <c r="J485" s="30" t="str">
        <f t="shared" si="131"/>
        <v/>
      </c>
      <c r="K485" s="1"/>
      <c r="L485" s="404">
        <v>4</v>
      </c>
      <c r="M485" s="64" t="str">
        <f>Timetable!$E$8</f>
        <v>South London Harriers</v>
      </c>
      <c r="N485" t="str">
        <f>Timetable!$D$8</f>
        <v>L</v>
      </c>
      <c r="O485" t="str">
        <f>Z618</f>
        <v>Rika Higuchi</v>
      </c>
    </row>
    <row r="486" spans="1:15" x14ac:dyDescent="0.3">
      <c r="A486" s="18" t="s">
        <v>29</v>
      </c>
      <c r="B486" s="29" t="str">
        <f>O491</f>
        <v>Lara Antar</v>
      </c>
      <c r="C486" s="29">
        <v>3.68</v>
      </c>
      <c r="D486" s="29" t="s">
        <v>57</v>
      </c>
      <c r="E486" s="351" t="str">
        <f t="shared" si="132"/>
        <v/>
      </c>
      <c r="F486" s="30">
        <f t="shared" si="131"/>
        <v>3</v>
      </c>
      <c r="G486" s="351" t="str">
        <f t="shared" si="131"/>
        <v/>
      </c>
      <c r="H486" s="30" t="str">
        <f t="shared" si="131"/>
        <v/>
      </c>
      <c r="I486" s="351" t="str">
        <f t="shared" si="131"/>
        <v/>
      </c>
      <c r="J486" s="30" t="str">
        <f t="shared" si="131"/>
        <v/>
      </c>
      <c r="K486" s="1"/>
      <c r="L486" s="404">
        <v>3</v>
      </c>
      <c r="M486" s="64" t="str">
        <f>Timetable!$E$9</f>
        <v>-</v>
      </c>
      <c r="N486" t="str">
        <f>Timetable!$D$9</f>
        <v>-</v>
      </c>
      <c r="O486">
        <f>AC618</f>
        <v>0</v>
      </c>
    </row>
    <row r="487" spans="1:15" x14ac:dyDescent="0.3">
      <c r="A487" s="18" t="s">
        <v>30</v>
      </c>
      <c r="B487" s="29" t="s">
        <v>175</v>
      </c>
      <c r="C487" s="29"/>
      <c r="D487" s="29" t="s">
        <v>175</v>
      </c>
      <c r="E487" s="351" t="str">
        <f t="shared" si="132"/>
        <v/>
      </c>
      <c r="F487" s="30" t="str">
        <f t="shared" si="131"/>
        <v/>
      </c>
      <c r="G487" s="351" t="str">
        <f t="shared" si="131"/>
        <v/>
      </c>
      <c r="H487" s="30" t="str">
        <f t="shared" si="131"/>
        <v/>
      </c>
      <c r="I487" s="351" t="str">
        <f t="shared" si="131"/>
        <v/>
      </c>
      <c r="J487" s="30" t="str">
        <f t="shared" si="131"/>
        <v/>
      </c>
      <c r="K487" s="1"/>
      <c r="L487" s="404">
        <v>2</v>
      </c>
      <c r="M487" s="64" t="str">
        <f>Timetable!$E$10</f>
        <v>Reigate Priory</v>
      </c>
      <c r="N487" t="str">
        <f>Timetable!$D$10</f>
        <v>R</v>
      </c>
      <c r="O487" t="str">
        <f>AF618</f>
        <v>Charlotte Pelekani</v>
      </c>
    </row>
    <row r="488" spans="1:15" x14ac:dyDescent="0.3">
      <c r="A488" s="18" t="s">
        <v>31</v>
      </c>
      <c r="B488" s="29" t="s">
        <v>175</v>
      </c>
      <c r="C488" s="29"/>
      <c r="D488" s="29" t="s">
        <v>175</v>
      </c>
      <c r="E488" s="351" t="str">
        <f t="shared" si="132"/>
        <v/>
      </c>
      <c r="F488" s="30" t="str">
        <f t="shared" si="131"/>
        <v/>
      </c>
      <c r="G488" s="351" t="str">
        <f t="shared" si="131"/>
        <v/>
      </c>
      <c r="H488" s="30" t="str">
        <f t="shared" si="131"/>
        <v/>
      </c>
      <c r="I488" s="351" t="str">
        <f t="shared" si="131"/>
        <v/>
      </c>
      <c r="J488" s="30" t="str">
        <f t="shared" si="131"/>
        <v/>
      </c>
      <c r="K488" s="1">
        <f>21-SUM(E483:J488)</f>
        <v>3</v>
      </c>
      <c r="L488" s="404">
        <v>1</v>
      </c>
      <c r="M488" s="64" t="str">
        <f>Timetable!$E$11</f>
        <v>Holland Sports</v>
      </c>
      <c r="N488" t="str">
        <f>Timetable!$D$11</f>
        <v>O</v>
      </c>
      <c r="O488">
        <f>AI618</f>
        <v>0</v>
      </c>
    </row>
    <row r="489" spans="1:15" x14ac:dyDescent="0.3">
      <c r="A489" s="18"/>
      <c r="B489" s="29" t="s">
        <v>175</v>
      </c>
      <c r="C489" s="29"/>
      <c r="D489" s="29" t="s">
        <v>175</v>
      </c>
      <c r="E489" s="73"/>
      <c r="F489" s="73"/>
      <c r="G489" s="73"/>
      <c r="H489" s="73"/>
      <c r="I489" s="73"/>
      <c r="J489" s="73"/>
      <c r="K489" s="1"/>
      <c r="L489" s="404"/>
      <c r="M489" s="64"/>
      <c r="N489"/>
      <c r="O489"/>
    </row>
    <row r="490" spans="1:15" x14ac:dyDescent="0.3">
      <c r="A490" s="18" t="s">
        <v>32</v>
      </c>
      <c r="B490" s="29" t="str">
        <f>O492</f>
        <v>Poppy Somers</v>
      </c>
      <c r="C490" s="29">
        <v>3.56</v>
      </c>
      <c r="D490" s="29" t="s">
        <v>64</v>
      </c>
      <c r="E490" s="351" t="str">
        <f>IF($D490="","",IF(LEFT($D490,1)=E$2,$L490,""))</f>
        <v/>
      </c>
      <c r="F490" s="30" t="str">
        <f t="shared" ref="F490:J495" si="133">IF($D490="","",IF(LEFT($D490,1)=F$2,$L490,""))</f>
        <v/>
      </c>
      <c r="G490" s="351">
        <f t="shared" si="133"/>
        <v>6</v>
      </c>
      <c r="H490" s="30" t="str">
        <f t="shared" si="133"/>
        <v/>
      </c>
      <c r="I490" s="351" t="str">
        <f t="shared" si="133"/>
        <v/>
      </c>
      <c r="J490" s="30" t="str">
        <f t="shared" si="133"/>
        <v/>
      </c>
      <c r="K490" s="1"/>
      <c r="L490" s="404">
        <v>6</v>
      </c>
      <c r="M490" s="64" t="str">
        <f>Timetable!$E$6</f>
        <v>Croydon Harriers</v>
      </c>
      <c r="N490" t="str">
        <f>Timetable!$D$6</f>
        <v>C</v>
      </c>
      <c r="O490" t="str">
        <f>T619</f>
        <v>Gabriella Tcheukam</v>
      </c>
    </row>
    <row r="491" spans="1:15" x14ac:dyDescent="0.3">
      <c r="A491" s="18" t="s">
        <v>33</v>
      </c>
      <c r="B491" s="29" t="str">
        <f>O484</f>
        <v>Lily Cowen</v>
      </c>
      <c r="C491" s="29">
        <v>3.33</v>
      </c>
      <c r="D491" s="29" t="s">
        <v>6</v>
      </c>
      <c r="E491" s="351" t="str">
        <f t="shared" ref="E491:E495" si="134">IF($D491="","",IF(LEFT($D491,1)=E$2,$L491,""))</f>
        <v/>
      </c>
      <c r="F491" s="30">
        <f t="shared" si="133"/>
        <v>5</v>
      </c>
      <c r="G491" s="351" t="str">
        <f t="shared" si="133"/>
        <v/>
      </c>
      <c r="H491" s="30" t="str">
        <f t="shared" si="133"/>
        <v/>
      </c>
      <c r="I491" s="351" t="str">
        <f t="shared" si="133"/>
        <v/>
      </c>
      <c r="J491" s="30" t="str">
        <f t="shared" si="133"/>
        <v/>
      </c>
      <c r="K491" s="1"/>
      <c r="L491" s="404">
        <v>5</v>
      </c>
      <c r="M491" s="64" t="str">
        <f>Timetable!$E$7</f>
        <v>Kingston &amp; Poly</v>
      </c>
      <c r="N491" t="str">
        <f>Timetable!$D$7</f>
        <v>K</v>
      </c>
      <c r="O491" t="str">
        <f>W619</f>
        <v>Lara Antar</v>
      </c>
    </row>
    <row r="492" spans="1:15" x14ac:dyDescent="0.3">
      <c r="A492" s="18" t="s">
        <v>34</v>
      </c>
      <c r="B492" s="29" t="s">
        <v>175</v>
      </c>
      <c r="C492" s="29"/>
      <c r="D492" s="29" t="s">
        <v>175</v>
      </c>
      <c r="E492" s="351" t="str">
        <f t="shared" si="134"/>
        <v/>
      </c>
      <c r="F492" s="30" t="str">
        <f t="shared" si="133"/>
        <v/>
      </c>
      <c r="G492" s="351" t="str">
        <f t="shared" si="133"/>
        <v/>
      </c>
      <c r="H492" s="30" t="str">
        <f t="shared" si="133"/>
        <v/>
      </c>
      <c r="I492" s="351" t="str">
        <f t="shared" si="133"/>
        <v/>
      </c>
      <c r="J492" s="30" t="str">
        <f t="shared" si="133"/>
        <v/>
      </c>
      <c r="K492" s="1"/>
      <c r="L492" s="404">
        <v>4</v>
      </c>
      <c r="M492" s="64" t="str">
        <f>Timetable!$E$8</f>
        <v>South London Harriers</v>
      </c>
      <c r="N492" t="str">
        <f>Timetable!$D$8</f>
        <v>L</v>
      </c>
      <c r="O492" t="str">
        <f>Z619</f>
        <v>Poppy Somers</v>
      </c>
    </row>
    <row r="493" spans="1:15" x14ac:dyDescent="0.3">
      <c r="A493" s="18" t="s">
        <v>35</v>
      </c>
      <c r="B493" s="29" t="s">
        <v>175</v>
      </c>
      <c r="C493" s="29"/>
      <c r="D493" s="29" t="s">
        <v>175</v>
      </c>
      <c r="E493" s="351" t="str">
        <f t="shared" si="134"/>
        <v/>
      </c>
      <c r="F493" s="30" t="str">
        <f t="shared" si="133"/>
        <v/>
      </c>
      <c r="G493" s="351" t="str">
        <f t="shared" si="133"/>
        <v/>
      </c>
      <c r="H493" s="30" t="str">
        <f t="shared" si="133"/>
        <v/>
      </c>
      <c r="I493" s="351" t="str">
        <f t="shared" si="133"/>
        <v/>
      </c>
      <c r="J493" s="30" t="str">
        <f t="shared" si="133"/>
        <v/>
      </c>
      <c r="K493" s="1"/>
      <c r="L493" s="404">
        <v>3</v>
      </c>
      <c r="M493" s="64" t="str">
        <f>Timetable!$E$9</f>
        <v>-</v>
      </c>
      <c r="N493" t="str">
        <f>Timetable!$D$9</f>
        <v>-</v>
      </c>
      <c r="O493">
        <f>AC619</f>
        <v>0</v>
      </c>
    </row>
    <row r="494" spans="1:15" x14ac:dyDescent="0.3">
      <c r="A494" s="18" t="s">
        <v>36</v>
      </c>
      <c r="B494" s="29" t="s">
        <v>175</v>
      </c>
      <c r="C494" s="29"/>
      <c r="D494" s="29" t="s">
        <v>175</v>
      </c>
      <c r="E494" s="351" t="str">
        <f t="shared" si="134"/>
        <v/>
      </c>
      <c r="F494" s="30" t="str">
        <f t="shared" si="133"/>
        <v/>
      </c>
      <c r="G494" s="351" t="str">
        <f t="shared" si="133"/>
        <v/>
      </c>
      <c r="H494" s="30" t="str">
        <f t="shared" si="133"/>
        <v/>
      </c>
      <c r="I494" s="351" t="str">
        <f t="shared" si="133"/>
        <v/>
      </c>
      <c r="J494" s="30" t="str">
        <f t="shared" si="133"/>
        <v/>
      </c>
      <c r="K494" s="1"/>
      <c r="L494" s="404">
        <v>2</v>
      </c>
      <c r="M494" s="64" t="str">
        <f>Timetable!$E$10</f>
        <v>Reigate Priory</v>
      </c>
      <c r="N494" t="str">
        <f>Timetable!$D$10</f>
        <v>R</v>
      </c>
      <c r="O494">
        <f>AF619</f>
        <v>0</v>
      </c>
    </row>
    <row r="495" spans="1:15" x14ac:dyDescent="0.3">
      <c r="A495" s="18" t="s">
        <v>37</v>
      </c>
      <c r="B495" s="29" t="s">
        <v>175</v>
      </c>
      <c r="C495" s="29"/>
      <c r="D495" s="29" t="s">
        <v>175</v>
      </c>
      <c r="E495" s="351" t="str">
        <f t="shared" si="134"/>
        <v/>
      </c>
      <c r="F495" s="30" t="str">
        <f t="shared" si="133"/>
        <v/>
      </c>
      <c r="G495" s="351" t="str">
        <f t="shared" si="133"/>
        <v/>
      </c>
      <c r="H495" s="30" t="str">
        <f t="shared" si="133"/>
        <v/>
      </c>
      <c r="I495" s="351" t="str">
        <f t="shared" si="133"/>
        <v/>
      </c>
      <c r="J495" s="30" t="str">
        <f t="shared" si="133"/>
        <v/>
      </c>
      <c r="K495" s="1">
        <f>21-SUM(E490:J495)</f>
        <v>10</v>
      </c>
      <c r="L495" s="404">
        <v>1</v>
      </c>
      <c r="M495" s="64" t="str">
        <f>Timetable!$E$11</f>
        <v>Holland Sports</v>
      </c>
      <c r="N495" t="str">
        <f>Timetable!$D$11</f>
        <v>O</v>
      </c>
      <c r="O495">
        <f>AI619</f>
        <v>0</v>
      </c>
    </row>
    <row r="496" spans="1:15" x14ac:dyDescent="0.3">
      <c r="A496" s="18"/>
      <c r="B496" s="18" t="str">
        <f>Timetable!E34</f>
        <v>2.15  DISCUS            U15</v>
      </c>
      <c r="C496" s="29"/>
      <c r="D496" s="29" t="s">
        <v>175</v>
      </c>
      <c r="E496" s="74"/>
      <c r="F496" s="74"/>
      <c r="G496" s="74"/>
      <c r="H496" s="74"/>
      <c r="I496" s="74"/>
      <c r="J496" s="74"/>
      <c r="K496" s="1"/>
      <c r="L496" s="404"/>
      <c r="M496" s="64"/>
      <c r="N496"/>
      <c r="O496"/>
    </row>
    <row r="497" spans="1:15" x14ac:dyDescent="0.3">
      <c r="A497" s="18" t="s">
        <v>26</v>
      </c>
      <c r="B497" s="29" t="str">
        <f>O499</f>
        <v>Issy Stamp</v>
      </c>
      <c r="C497" s="183">
        <v>30.3</v>
      </c>
      <c r="D497" s="29" t="s">
        <v>5</v>
      </c>
      <c r="E497" s="351" t="str">
        <f>IF($D497="","",IF(LEFT($D497,1)=E$2,$L497,""))</f>
        <v/>
      </c>
      <c r="F497" s="30" t="str">
        <f t="shared" ref="F497:J502" si="135">IF($D497="","",IF(LEFT($D497,1)=F$2,$L497,""))</f>
        <v/>
      </c>
      <c r="G497" s="351">
        <f t="shared" si="135"/>
        <v>6</v>
      </c>
      <c r="H497" s="30" t="str">
        <f t="shared" si="135"/>
        <v/>
      </c>
      <c r="I497" s="351" t="str">
        <f t="shared" si="135"/>
        <v/>
      </c>
      <c r="J497" s="30" t="str">
        <f t="shared" si="135"/>
        <v/>
      </c>
      <c r="K497" s="1"/>
      <c r="L497" s="404">
        <v>6</v>
      </c>
      <c r="M497" s="64" t="str">
        <f>Timetable!$E$6</f>
        <v>Croydon Harriers</v>
      </c>
      <c r="N497" t="str">
        <f>Timetable!$D$6</f>
        <v>C</v>
      </c>
      <c r="O497">
        <f>T614</f>
        <v>0</v>
      </c>
    </row>
    <row r="498" spans="1:15" x14ac:dyDescent="0.3">
      <c r="A498" s="18" t="s">
        <v>27</v>
      </c>
      <c r="B498" s="29" t="str">
        <f>O502</f>
        <v>ELLA DANBY</v>
      </c>
      <c r="C498" s="183">
        <v>26.44</v>
      </c>
      <c r="D498" s="29" t="s">
        <v>49</v>
      </c>
      <c r="E498" s="351" t="str">
        <f t="shared" ref="E498:E502" si="136">IF($D498="","",IF(LEFT($D498,1)=E$2,$L498,""))</f>
        <v/>
      </c>
      <c r="F498" s="30" t="str">
        <f t="shared" si="135"/>
        <v/>
      </c>
      <c r="G498" s="351" t="str">
        <f t="shared" si="135"/>
        <v/>
      </c>
      <c r="H498" s="30" t="str">
        <f t="shared" si="135"/>
        <v/>
      </c>
      <c r="I498" s="351" t="str">
        <f t="shared" si="135"/>
        <v/>
      </c>
      <c r="J498" s="30">
        <f t="shared" si="135"/>
        <v>5</v>
      </c>
      <c r="K498" s="1"/>
      <c r="L498" s="404">
        <v>5</v>
      </c>
      <c r="M498" s="64" t="str">
        <f>Timetable!$E$7</f>
        <v>Kingston &amp; Poly</v>
      </c>
      <c r="N498" t="str">
        <f>Timetable!$D$7</f>
        <v>K</v>
      </c>
      <c r="O498" t="str">
        <f>W614</f>
        <v>Phoebe Smith</v>
      </c>
    </row>
    <row r="499" spans="1:15" x14ac:dyDescent="0.3">
      <c r="A499" s="18" t="s">
        <v>28</v>
      </c>
      <c r="B499" s="29" t="str">
        <f>O498</f>
        <v>Phoebe Smith</v>
      </c>
      <c r="C499" s="183">
        <v>13.1</v>
      </c>
      <c r="D499" s="29" t="s">
        <v>6</v>
      </c>
      <c r="E499" s="351" t="str">
        <f t="shared" si="136"/>
        <v/>
      </c>
      <c r="F499" s="30">
        <f t="shared" si="135"/>
        <v>4</v>
      </c>
      <c r="G499" s="351" t="str">
        <f t="shared" si="135"/>
        <v/>
      </c>
      <c r="H499" s="30" t="str">
        <f t="shared" si="135"/>
        <v/>
      </c>
      <c r="I499" s="351" t="str">
        <f t="shared" si="135"/>
        <v/>
      </c>
      <c r="J499" s="30" t="str">
        <f t="shared" si="135"/>
        <v/>
      </c>
      <c r="K499" s="1"/>
      <c r="L499" s="404">
        <v>4</v>
      </c>
      <c r="M499" s="64" t="str">
        <f>Timetable!$E$8</f>
        <v>South London Harriers</v>
      </c>
      <c r="N499" t="str">
        <f>Timetable!$D$8</f>
        <v>L</v>
      </c>
      <c r="O499" t="str">
        <f>Z614</f>
        <v>Issy Stamp</v>
      </c>
    </row>
    <row r="500" spans="1:15" x14ac:dyDescent="0.3">
      <c r="A500" s="18" t="s">
        <v>29</v>
      </c>
      <c r="B500" s="29" t="s">
        <v>175</v>
      </c>
      <c r="C500" s="29"/>
      <c r="D500" s="29" t="s">
        <v>175</v>
      </c>
      <c r="E500" s="351" t="str">
        <f t="shared" si="136"/>
        <v/>
      </c>
      <c r="F500" s="30" t="str">
        <f t="shared" si="135"/>
        <v/>
      </c>
      <c r="G500" s="351" t="str">
        <f t="shared" si="135"/>
        <v/>
      </c>
      <c r="H500" s="30" t="str">
        <f t="shared" si="135"/>
        <v/>
      </c>
      <c r="I500" s="351" t="str">
        <f t="shared" si="135"/>
        <v/>
      </c>
      <c r="J500" s="30" t="str">
        <f t="shared" si="135"/>
        <v/>
      </c>
      <c r="K500" s="1"/>
      <c r="L500" s="404">
        <v>3</v>
      </c>
      <c r="M500" s="64" t="str">
        <f>Timetable!$E$9</f>
        <v>-</v>
      </c>
      <c r="N500" t="str">
        <f>Timetable!$D$9</f>
        <v>-</v>
      </c>
      <c r="O500">
        <f>AC614</f>
        <v>0</v>
      </c>
    </row>
    <row r="501" spans="1:15" x14ac:dyDescent="0.3">
      <c r="A501" s="18" t="s">
        <v>30</v>
      </c>
      <c r="B501" s="29" t="s">
        <v>175</v>
      </c>
      <c r="C501" s="29"/>
      <c r="D501" s="29" t="s">
        <v>175</v>
      </c>
      <c r="E501" s="351" t="str">
        <f t="shared" si="136"/>
        <v/>
      </c>
      <c r="F501" s="30" t="str">
        <f t="shared" si="135"/>
        <v/>
      </c>
      <c r="G501" s="351" t="str">
        <f t="shared" si="135"/>
        <v/>
      </c>
      <c r="H501" s="30" t="str">
        <f t="shared" si="135"/>
        <v/>
      </c>
      <c r="I501" s="351" t="str">
        <f t="shared" si="135"/>
        <v/>
      </c>
      <c r="J501" s="30" t="str">
        <f t="shared" si="135"/>
        <v/>
      </c>
      <c r="K501" s="1"/>
      <c r="L501" s="404">
        <v>2</v>
      </c>
      <c r="M501" s="64" t="str">
        <f>Timetable!$E$10</f>
        <v>Reigate Priory</v>
      </c>
      <c r="N501" t="str">
        <f>Timetable!$D$10</f>
        <v>R</v>
      </c>
      <c r="O501">
        <f>AF614</f>
        <v>0</v>
      </c>
    </row>
    <row r="502" spans="1:15" x14ac:dyDescent="0.3">
      <c r="A502" s="18" t="s">
        <v>31</v>
      </c>
      <c r="B502" s="29" t="s">
        <v>175</v>
      </c>
      <c r="C502" s="29"/>
      <c r="D502" s="29" t="s">
        <v>175</v>
      </c>
      <c r="E502" s="351" t="str">
        <f t="shared" si="136"/>
        <v/>
      </c>
      <c r="F502" s="30" t="str">
        <f t="shared" si="135"/>
        <v/>
      </c>
      <c r="G502" s="351" t="str">
        <f t="shared" si="135"/>
        <v/>
      </c>
      <c r="H502" s="30" t="str">
        <f t="shared" si="135"/>
        <v/>
      </c>
      <c r="I502" s="351" t="str">
        <f t="shared" si="135"/>
        <v/>
      </c>
      <c r="J502" s="30" t="str">
        <f t="shared" si="135"/>
        <v/>
      </c>
      <c r="K502" s="1">
        <f>21-SUM(E497:J502)</f>
        <v>6</v>
      </c>
      <c r="L502" s="404">
        <v>1</v>
      </c>
      <c r="M502" s="64" t="str">
        <f>Timetable!$E$11</f>
        <v>Holland Sports</v>
      </c>
      <c r="N502" t="str">
        <f>Timetable!$D$11</f>
        <v>O</v>
      </c>
      <c r="O502" t="str">
        <f>AI614</f>
        <v>ELLA DANBY</v>
      </c>
    </row>
    <row r="503" spans="1:15" x14ac:dyDescent="0.3">
      <c r="A503" s="18"/>
      <c r="B503" s="29" t="s">
        <v>175</v>
      </c>
      <c r="C503" s="29"/>
      <c r="D503" s="29" t="s">
        <v>175</v>
      </c>
      <c r="E503" s="73"/>
      <c r="F503" s="73"/>
      <c r="G503" s="73"/>
      <c r="H503" s="73"/>
      <c r="I503" s="73"/>
      <c r="J503" s="73"/>
      <c r="K503" s="1"/>
      <c r="L503" s="404"/>
      <c r="M503" s="64"/>
      <c r="N503"/>
      <c r="O503"/>
    </row>
    <row r="504" spans="1:15" x14ac:dyDescent="0.3">
      <c r="A504" s="18" t="s">
        <v>32</v>
      </c>
      <c r="B504" s="29" t="s">
        <v>175</v>
      </c>
      <c r="C504" s="29"/>
      <c r="D504" s="29" t="s">
        <v>175</v>
      </c>
      <c r="E504" s="351" t="str">
        <f>IF($D504="","",IF(LEFT($D504,1)=E$2,$L504,""))</f>
        <v/>
      </c>
      <c r="F504" s="30" t="str">
        <f t="shared" ref="F504:J509" si="137">IF($D504="","",IF(LEFT($D504,1)=F$2,$L504,""))</f>
        <v/>
      </c>
      <c r="G504" s="351" t="str">
        <f t="shared" si="137"/>
        <v/>
      </c>
      <c r="H504" s="30" t="str">
        <f t="shared" si="137"/>
        <v/>
      </c>
      <c r="I504" s="351" t="str">
        <f t="shared" si="137"/>
        <v/>
      </c>
      <c r="J504" s="30" t="str">
        <f t="shared" si="137"/>
        <v/>
      </c>
      <c r="K504" s="1"/>
      <c r="L504" s="404">
        <v>6</v>
      </c>
      <c r="M504" s="64" t="str">
        <f>Timetable!$E$6</f>
        <v>Croydon Harriers</v>
      </c>
      <c r="N504" t="str">
        <f>Timetable!$D$6</f>
        <v>C</v>
      </c>
      <c r="O504">
        <f>T615</f>
        <v>0</v>
      </c>
    </row>
    <row r="505" spans="1:15" x14ac:dyDescent="0.3">
      <c r="A505" s="18" t="s">
        <v>33</v>
      </c>
      <c r="B505" s="29" t="s">
        <v>175</v>
      </c>
      <c r="C505" s="29"/>
      <c r="D505" s="29" t="s">
        <v>175</v>
      </c>
      <c r="E505" s="351" t="str">
        <f t="shared" ref="E505:E509" si="138">IF($D505="","",IF(LEFT($D505,1)=E$2,$L505,""))</f>
        <v/>
      </c>
      <c r="F505" s="30" t="str">
        <f t="shared" si="137"/>
        <v/>
      </c>
      <c r="G505" s="351" t="str">
        <f t="shared" si="137"/>
        <v/>
      </c>
      <c r="H505" s="30" t="str">
        <f t="shared" si="137"/>
        <v/>
      </c>
      <c r="I505" s="351" t="str">
        <f t="shared" si="137"/>
        <v/>
      </c>
      <c r="J505" s="30" t="str">
        <f t="shared" si="137"/>
        <v/>
      </c>
      <c r="K505" s="1"/>
      <c r="L505" s="404">
        <v>5</v>
      </c>
      <c r="M505" s="64" t="str">
        <f>Timetable!$E$7</f>
        <v>Kingston &amp; Poly</v>
      </c>
      <c r="N505" t="str">
        <f>Timetable!$D$7</f>
        <v>K</v>
      </c>
      <c r="O505">
        <f>W615</f>
        <v>0</v>
      </c>
    </row>
    <row r="506" spans="1:15" x14ac:dyDescent="0.3">
      <c r="A506" s="18" t="s">
        <v>34</v>
      </c>
      <c r="B506" s="29" t="s">
        <v>175</v>
      </c>
      <c r="C506" s="29"/>
      <c r="D506" s="29" t="s">
        <v>175</v>
      </c>
      <c r="E506" s="351" t="str">
        <f t="shared" si="138"/>
        <v/>
      </c>
      <c r="F506" s="30" t="str">
        <f t="shared" si="137"/>
        <v/>
      </c>
      <c r="G506" s="351" t="str">
        <f t="shared" si="137"/>
        <v/>
      </c>
      <c r="H506" s="30" t="str">
        <f t="shared" si="137"/>
        <v/>
      </c>
      <c r="I506" s="351" t="str">
        <f t="shared" si="137"/>
        <v/>
      </c>
      <c r="J506" s="30" t="str">
        <f t="shared" si="137"/>
        <v/>
      </c>
      <c r="K506" s="1"/>
      <c r="L506" s="404">
        <v>4</v>
      </c>
      <c r="M506" s="64" t="str">
        <f>Timetable!$E$8</f>
        <v>South London Harriers</v>
      </c>
      <c r="N506" t="str">
        <f>Timetable!$D$8</f>
        <v>L</v>
      </c>
      <c r="O506">
        <f>Z615</f>
        <v>0</v>
      </c>
    </row>
    <row r="507" spans="1:15" x14ac:dyDescent="0.3">
      <c r="A507" s="18" t="s">
        <v>35</v>
      </c>
      <c r="B507" s="29" t="s">
        <v>175</v>
      </c>
      <c r="C507" s="29"/>
      <c r="D507" s="29" t="s">
        <v>175</v>
      </c>
      <c r="E507" s="351" t="str">
        <f t="shared" si="138"/>
        <v/>
      </c>
      <c r="F507" s="30" t="str">
        <f t="shared" si="137"/>
        <v/>
      </c>
      <c r="G507" s="351" t="str">
        <f t="shared" si="137"/>
        <v/>
      </c>
      <c r="H507" s="30" t="str">
        <f t="shared" si="137"/>
        <v/>
      </c>
      <c r="I507" s="351" t="str">
        <f t="shared" si="137"/>
        <v/>
      </c>
      <c r="J507" s="30" t="str">
        <f t="shared" si="137"/>
        <v/>
      </c>
      <c r="K507" s="1"/>
      <c r="L507" s="404">
        <v>3</v>
      </c>
      <c r="M507" s="64" t="str">
        <f>Timetable!$E$9</f>
        <v>-</v>
      </c>
      <c r="N507" t="str">
        <f>Timetable!$D$9</f>
        <v>-</v>
      </c>
      <c r="O507">
        <f>AC615</f>
        <v>0</v>
      </c>
    </row>
    <row r="508" spans="1:15" x14ac:dyDescent="0.3">
      <c r="A508" s="18" t="s">
        <v>36</v>
      </c>
      <c r="B508" s="29" t="s">
        <v>175</v>
      </c>
      <c r="C508" s="29"/>
      <c r="D508" s="29" t="s">
        <v>175</v>
      </c>
      <c r="E508" s="351" t="str">
        <f t="shared" si="138"/>
        <v/>
      </c>
      <c r="F508" s="30" t="str">
        <f t="shared" si="137"/>
        <v/>
      </c>
      <c r="G508" s="351" t="str">
        <f t="shared" si="137"/>
        <v/>
      </c>
      <c r="H508" s="30" t="str">
        <f t="shared" si="137"/>
        <v/>
      </c>
      <c r="I508" s="351" t="str">
        <f t="shared" si="137"/>
        <v/>
      </c>
      <c r="J508" s="30" t="str">
        <f t="shared" si="137"/>
        <v/>
      </c>
      <c r="K508" s="1"/>
      <c r="L508" s="404">
        <v>2</v>
      </c>
      <c r="M508" s="64" t="str">
        <f>Timetable!$E$10</f>
        <v>Reigate Priory</v>
      </c>
      <c r="N508" t="str">
        <f>Timetable!$D$10</f>
        <v>R</v>
      </c>
      <c r="O508">
        <f>AF615</f>
        <v>0</v>
      </c>
    </row>
    <row r="509" spans="1:15" x14ac:dyDescent="0.3">
      <c r="A509" s="18" t="s">
        <v>37</v>
      </c>
      <c r="B509" s="29" t="s">
        <v>175</v>
      </c>
      <c r="C509" s="29"/>
      <c r="D509" s="29" t="s">
        <v>175</v>
      </c>
      <c r="E509" s="351" t="str">
        <f t="shared" si="138"/>
        <v/>
      </c>
      <c r="F509" s="30" t="str">
        <f t="shared" si="137"/>
        <v/>
      </c>
      <c r="G509" s="351" t="str">
        <f t="shared" si="137"/>
        <v/>
      </c>
      <c r="H509" s="30" t="str">
        <f t="shared" si="137"/>
        <v/>
      </c>
      <c r="I509" s="351" t="str">
        <f t="shared" si="137"/>
        <v/>
      </c>
      <c r="J509" s="30" t="str">
        <f t="shared" si="137"/>
        <v/>
      </c>
      <c r="K509" s="1">
        <f>21-SUM(E504:J509)</f>
        <v>21</v>
      </c>
      <c r="L509" s="404">
        <v>1</v>
      </c>
      <c r="M509" s="64" t="str">
        <f>Timetable!$E$11</f>
        <v>Holland Sports</v>
      </c>
      <c r="N509" t="str">
        <f>Timetable!$D$11</f>
        <v>O</v>
      </c>
      <c r="O509">
        <f>AI615</f>
        <v>0</v>
      </c>
    </row>
    <row r="510" spans="1:15" x14ac:dyDescent="0.3">
      <c r="A510" s="18"/>
      <c r="B510" s="18" t="str">
        <f>Timetable!E35</f>
        <v>2.30  HIGH JUMP    U13</v>
      </c>
      <c r="C510" s="29"/>
      <c r="D510" s="29" t="s">
        <v>175</v>
      </c>
      <c r="E510" s="74"/>
      <c r="F510" s="74"/>
      <c r="G510" s="74"/>
      <c r="H510" s="74"/>
      <c r="I510" s="74"/>
      <c r="J510" s="74"/>
      <c r="K510" s="1"/>
      <c r="L510" s="404"/>
      <c r="M510" s="64"/>
      <c r="N510"/>
      <c r="O510"/>
    </row>
    <row r="511" spans="1:15" x14ac:dyDescent="0.3">
      <c r="A511" s="18" t="s">
        <v>26</v>
      </c>
      <c r="B511" s="29" t="str">
        <f>O515</f>
        <v>Isabelle Stevens</v>
      </c>
      <c r="C511" s="29">
        <v>1.25</v>
      </c>
      <c r="D511" s="29" t="s">
        <v>88</v>
      </c>
      <c r="E511" s="351" t="str">
        <f>IF($D511="","",IF(LEFT($D511,1)=E$2,$L511,""))</f>
        <v/>
      </c>
      <c r="F511" s="30" t="str">
        <f t="shared" ref="F511:J516" si="139">IF($D511="","",IF(LEFT($D511,1)=F$2,$L511,""))</f>
        <v/>
      </c>
      <c r="G511" s="351" t="str">
        <f t="shared" si="139"/>
        <v/>
      </c>
      <c r="H511" s="30" t="str">
        <f t="shared" si="139"/>
        <v/>
      </c>
      <c r="I511" s="351">
        <f t="shared" si="139"/>
        <v>6</v>
      </c>
      <c r="J511" s="30" t="str">
        <f t="shared" si="139"/>
        <v/>
      </c>
      <c r="K511" s="1"/>
      <c r="L511" s="404">
        <v>6</v>
      </c>
      <c r="M511" s="64" t="str">
        <f>Timetable!$E$6</f>
        <v>Croydon Harriers</v>
      </c>
      <c r="N511" t="str">
        <f>Timetable!$D$6</f>
        <v>C</v>
      </c>
      <c r="O511">
        <f>S616</f>
        <v>0</v>
      </c>
    </row>
    <row r="512" spans="1:15" x14ac:dyDescent="0.3">
      <c r="A512" s="18" t="s">
        <v>27</v>
      </c>
      <c r="B512" s="29" t="str">
        <f>O512</f>
        <v>Freya Moran</v>
      </c>
      <c r="C512" s="183">
        <v>1.2</v>
      </c>
      <c r="D512" s="29" t="s">
        <v>6</v>
      </c>
      <c r="E512" s="351" t="str">
        <f t="shared" ref="E512:E516" si="140">IF($D512="","",IF(LEFT($D512,1)=E$2,$L512,""))</f>
        <v/>
      </c>
      <c r="F512" s="30">
        <f t="shared" si="139"/>
        <v>5</v>
      </c>
      <c r="G512" s="351" t="str">
        <f t="shared" si="139"/>
        <v/>
      </c>
      <c r="H512" s="30" t="str">
        <f t="shared" si="139"/>
        <v/>
      </c>
      <c r="I512" s="351" t="str">
        <f t="shared" si="139"/>
        <v/>
      </c>
      <c r="J512" s="30" t="str">
        <f t="shared" si="139"/>
        <v/>
      </c>
      <c r="K512" s="1"/>
      <c r="L512" s="404">
        <v>5</v>
      </c>
      <c r="M512" s="64" t="str">
        <f>Timetable!$E$7</f>
        <v>Kingston &amp; Poly</v>
      </c>
      <c r="N512" t="str">
        <f>Timetable!$D$7</f>
        <v>K</v>
      </c>
      <c r="O512" t="str">
        <f>V616</f>
        <v>Freya Moran</v>
      </c>
    </row>
    <row r="513" spans="1:15" x14ac:dyDescent="0.3">
      <c r="A513" s="18" t="s">
        <v>28</v>
      </c>
      <c r="B513" s="29" t="str">
        <f>O513</f>
        <v>Lily Webster</v>
      </c>
      <c r="C513" s="183">
        <v>1.2</v>
      </c>
      <c r="D513" s="29" t="s">
        <v>5</v>
      </c>
      <c r="E513" s="351" t="str">
        <f t="shared" si="140"/>
        <v/>
      </c>
      <c r="F513" s="30" t="str">
        <f t="shared" si="139"/>
        <v/>
      </c>
      <c r="G513" s="351">
        <f t="shared" si="139"/>
        <v>4</v>
      </c>
      <c r="H513" s="30" t="str">
        <f t="shared" si="139"/>
        <v/>
      </c>
      <c r="I513" s="351" t="str">
        <f t="shared" si="139"/>
        <v/>
      </c>
      <c r="J513" s="30" t="str">
        <f t="shared" si="139"/>
        <v/>
      </c>
      <c r="K513" s="1"/>
      <c r="L513" s="404">
        <v>4</v>
      </c>
      <c r="M513" s="64" t="str">
        <f>Timetable!$E$8</f>
        <v>South London Harriers</v>
      </c>
      <c r="N513" t="str">
        <f>Timetable!$D$8</f>
        <v>L</v>
      </c>
      <c r="O513" t="str">
        <f>Y616</f>
        <v>Lily Webster</v>
      </c>
    </row>
    <row r="514" spans="1:15" x14ac:dyDescent="0.3">
      <c r="A514" s="18" t="s">
        <v>29</v>
      </c>
      <c r="B514" s="29" t="s">
        <v>175</v>
      </c>
      <c r="C514" s="29"/>
      <c r="D514" s="29" t="s">
        <v>175</v>
      </c>
      <c r="E514" s="351" t="str">
        <f t="shared" si="140"/>
        <v/>
      </c>
      <c r="F514" s="30" t="str">
        <f t="shared" si="139"/>
        <v/>
      </c>
      <c r="G514" s="351" t="str">
        <f t="shared" si="139"/>
        <v/>
      </c>
      <c r="H514" s="30" t="str">
        <f t="shared" si="139"/>
        <v/>
      </c>
      <c r="I514" s="351" t="str">
        <f t="shared" si="139"/>
        <v/>
      </c>
      <c r="J514" s="30" t="str">
        <f t="shared" si="139"/>
        <v/>
      </c>
      <c r="K514" s="1"/>
      <c r="L514" s="404">
        <v>3</v>
      </c>
      <c r="M514" s="64" t="str">
        <f>Timetable!$E$9</f>
        <v>-</v>
      </c>
      <c r="N514" t="str">
        <f>Timetable!$D$9</f>
        <v>-</v>
      </c>
      <c r="O514">
        <f>AB616</f>
        <v>0</v>
      </c>
    </row>
    <row r="515" spans="1:15" x14ac:dyDescent="0.3">
      <c r="A515" s="18" t="s">
        <v>30</v>
      </c>
      <c r="B515" s="29" t="s">
        <v>175</v>
      </c>
      <c r="C515" s="29"/>
      <c r="D515" s="29" t="s">
        <v>175</v>
      </c>
      <c r="E515" s="351" t="str">
        <f t="shared" si="140"/>
        <v/>
      </c>
      <c r="F515" s="30" t="str">
        <f t="shared" si="139"/>
        <v/>
      </c>
      <c r="G515" s="351" t="str">
        <f t="shared" si="139"/>
        <v/>
      </c>
      <c r="H515" s="30" t="str">
        <f t="shared" si="139"/>
        <v/>
      </c>
      <c r="I515" s="351" t="str">
        <f t="shared" si="139"/>
        <v/>
      </c>
      <c r="J515" s="30" t="str">
        <f t="shared" si="139"/>
        <v/>
      </c>
      <c r="K515" s="1"/>
      <c r="L515" s="404">
        <v>2</v>
      </c>
      <c r="M515" s="64" t="str">
        <f>Timetable!$E$10</f>
        <v>Reigate Priory</v>
      </c>
      <c r="N515" t="str">
        <f>Timetable!$D$10</f>
        <v>R</v>
      </c>
      <c r="O515" t="str">
        <f>AE616</f>
        <v>Isabelle Stevens</v>
      </c>
    </row>
    <row r="516" spans="1:15" x14ac:dyDescent="0.3">
      <c r="A516" s="18" t="s">
        <v>31</v>
      </c>
      <c r="B516" s="29" t="s">
        <v>175</v>
      </c>
      <c r="C516" s="29"/>
      <c r="D516" s="29" t="s">
        <v>175</v>
      </c>
      <c r="E516" s="351" t="str">
        <f t="shared" si="140"/>
        <v/>
      </c>
      <c r="F516" s="30" t="str">
        <f t="shared" si="139"/>
        <v/>
      </c>
      <c r="G516" s="351" t="str">
        <f t="shared" si="139"/>
        <v/>
      </c>
      <c r="H516" s="30" t="str">
        <f t="shared" si="139"/>
        <v/>
      </c>
      <c r="I516" s="351" t="str">
        <f t="shared" si="139"/>
        <v/>
      </c>
      <c r="J516" s="30" t="str">
        <f t="shared" si="139"/>
        <v/>
      </c>
      <c r="K516" s="1">
        <f>21-SUM(E511:J516)</f>
        <v>6</v>
      </c>
      <c r="L516" s="404">
        <v>1</v>
      </c>
      <c r="M516" s="64" t="str">
        <f>Timetable!$E$11</f>
        <v>Holland Sports</v>
      </c>
      <c r="N516" t="str">
        <f>Timetable!$D$11</f>
        <v>O</v>
      </c>
      <c r="O516">
        <f>AH616</f>
        <v>0</v>
      </c>
    </row>
    <row r="517" spans="1:15" x14ac:dyDescent="0.3">
      <c r="A517" s="18"/>
      <c r="B517" s="29" t="s">
        <v>175</v>
      </c>
      <c r="C517" s="29"/>
      <c r="D517" s="29" t="s">
        <v>175</v>
      </c>
      <c r="E517" s="73"/>
      <c r="F517" s="73"/>
      <c r="G517" s="73"/>
      <c r="H517" s="73"/>
      <c r="I517" s="73"/>
      <c r="J517" s="73"/>
      <c r="K517" s="1"/>
      <c r="L517" s="404"/>
      <c r="M517" s="64"/>
      <c r="N517"/>
      <c r="O517"/>
    </row>
    <row r="518" spans="1:15" x14ac:dyDescent="0.3">
      <c r="A518" s="18" t="s">
        <v>32</v>
      </c>
      <c r="B518" s="29" t="s">
        <v>175</v>
      </c>
      <c r="C518" s="29"/>
      <c r="D518" s="29" t="s">
        <v>175</v>
      </c>
      <c r="E518" s="351" t="str">
        <f>IF($D518="","",IF(LEFT($D518,1)=E$2,$L518,""))</f>
        <v/>
      </c>
      <c r="F518" s="30" t="str">
        <f t="shared" ref="F518:J523" si="141">IF($D518="","",IF(LEFT($D518,1)=F$2,$L518,""))</f>
        <v/>
      </c>
      <c r="G518" s="351" t="str">
        <f t="shared" si="141"/>
        <v/>
      </c>
      <c r="H518" s="30" t="str">
        <f t="shared" si="141"/>
        <v/>
      </c>
      <c r="I518" s="351" t="str">
        <f t="shared" si="141"/>
        <v/>
      </c>
      <c r="J518" s="30" t="str">
        <f t="shared" si="141"/>
        <v/>
      </c>
      <c r="K518" s="1"/>
      <c r="L518" s="404">
        <v>6</v>
      </c>
      <c r="M518" s="64" t="str">
        <f>Timetable!$E$6</f>
        <v>Croydon Harriers</v>
      </c>
      <c r="N518" t="str">
        <f>Timetable!$D$6</f>
        <v>C</v>
      </c>
      <c r="O518">
        <f>S617</f>
        <v>0</v>
      </c>
    </row>
    <row r="519" spans="1:15" x14ac:dyDescent="0.3">
      <c r="A519" s="18" t="s">
        <v>33</v>
      </c>
      <c r="B519" s="29" t="s">
        <v>175</v>
      </c>
      <c r="C519" s="29"/>
      <c r="D519" s="29" t="s">
        <v>175</v>
      </c>
      <c r="E519" s="351" t="str">
        <f t="shared" ref="E519:E523" si="142">IF($D519="","",IF(LEFT($D519,1)=E$2,$L519,""))</f>
        <v/>
      </c>
      <c r="F519" s="30" t="str">
        <f t="shared" si="141"/>
        <v/>
      </c>
      <c r="G519" s="351" t="str">
        <f t="shared" si="141"/>
        <v/>
      </c>
      <c r="H519" s="30" t="str">
        <f t="shared" si="141"/>
        <v/>
      </c>
      <c r="I519" s="351" t="str">
        <f t="shared" si="141"/>
        <v/>
      </c>
      <c r="J519" s="30" t="str">
        <f t="shared" si="141"/>
        <v/>
      </c>
      <c r="K519" s="1"/>
      <c r="L519" s="404">
        <v>5</v>
      </c>
      <c r="M519" s="64" t="str">
        <f>Timetable!$E$7</f>
        <v>Kingston &amp; Poly</v>
      </c>
      <c r="N519" t="str">
        <f>Timetable!$D$7</f>
        <v>K</v>
      </c>
      <c r="O519">
        <f>V617</f>
        <v>0</v>
      </c>
    </row>
    <row r="520" spans="1:15" x14ac:dyDescent="0.3">
      <c r="A520" s="18" t="s">
        <v>34</v>
      </c>
      <c r="B520" s="29" t="s">
        <v>175</v>
      </c>
      <c r="C520" s="29"/>
      <c r="D520" s="29" t="s">
        <v>175</v>
      </c>
      <c r="E520" s="351" t="str">
        <f t="shared" si="142"/>
        <v/>
      </c>
      <c r="F520" s="30" t="str">
        <f t="shared" si="141"/>
        <v/>
      </c>
      <c r="G520" s="351" t="str">
        <f t="shared" si="141"/>
        <v/>
      </c>
      <c r="H520" s="30" t="str">
        <f t="shared" si="141"/>
        <v/>
      </c>
      <c r="I520" s="351" t="str">
        <f t="shared" si="141"/>
        <v/>
      </c>
      <c r="J520" s="30" t="str">
        <f t="shared" si="141"/>
        <v/>
      </c>
      <c r="K520" s="1"/>
      <c r="L520" s="404">
        <v>4</v>
      </c>
      <c r="M520" s="64" t="str">
        <f>Timetable!$E$8</f>
        <v>South London Harriers</v>
      </c>
      <c r="N520" t="str">
        <f>Timetable!$D$8</f>
        <v>L</v>
      </c>
      <c r="O520" t="str">
        <f>Y617</f>
        <v>Erin Magill</v>
      </c>
    </row>
    <row r="521" spans="1:15" x14ac:dyDescent="0.3">
      <c r="A521" s="18" t="s">
        <v>35</v>
      </c>
      <c r="B521" s="29" t="s">
        <v>175</v>
      </c>
      <c r="C521" s="29"/>
      <c r="D521" s="29" t="s">
        <v>175</v>
      </c>
      <c r="E521" s="351" t="str">
        <f t="shared" si="142"/>
        <v/>
      </c>
      <c r="F521" s="30" t="str">
        <f t="shared" si="141"/>
        <v/>
      </c>
      <c r="G521" s="351" t="str">
        <f t="shared" si="141"/>
        <v/>
      </c>
      <c r="H521" s="30" t="str">
        <f t="shared" si="141"/>
        <v/>
      </c>
      <c r="I521" s="351" t="str">
        <f t="shared" si="141"/>
        <v/>
      </c>
      <c r="J521" s="30" t="str">
        <f t="shared" si="141"/>
        <v/>
      </c>
      <c r="K521" s="1"/>
      <c r="L521" s="404">
        <v>3</v>
      </c>
      <c r="M521" s="64" t="str">
        <f>Timetable!$E$9</f>
        <v>-</v>
      </c>
      <c r="N521" t="str">
        <f>Timetable!$D$9</f>
        <v>-</v>
      </c>
      <c r="O521">
        <f>AB617</f>
        <v>0</v>
      </c>
    </row>
    <row r="522" spans="1:15" x14ac:dyDescent="0.3">
      <c r="A522" s="18" t="s">
        <v>36</v>
      </c>
      <c r="B522" s="29" t="s">
        <v>175</v>
      </c>
      <c r="C522" s="29"/>
      <c r="D522" s="29" t="s">
        <v>175</v>
      </c>
      <c r="E522" s="351" t="str">
        <f t="shared" si="142"/>
        <v/>
      </c>
      <c r="F522" s="30" t="str">
        <f t="shared" si="141"/>
        <v/>
      </c>
      <c r="G522" s="351" t="str">
        <f t="shared" si="141"/>
        <v/>
      </c>
      <c r="H522" s="30" t="str">
        <f t="shared" si="141"/>
        <v/>
      </c>
      <c r="I522" s="351" t="str">
        <f t="shared" si="141"/>
        <v/>
      </c>
      <c r="J522" s="30" t="str">
        <f t="shared" si="141"/>
        <v/>
      </c>
      <c r="K522" s="1"/>
      <c r="L522" s="404">
        <v>2</v>
      </c>
      <c r="M522" s="64" t="str">
        <f>Timetable!$E$10</f>
        <v>Reigate Priory</v>
      </c>
      <c r="N522" t="str">
        <f>Timetable!$D$10</f>
        <v>R</v>
      </c>
      <c r="O522">
        <f>AE617</f>
        <v>0</v>
      </c>
    </row>
    <row r="523" spans="1:15" x14ac:dyDescent="0.3">
      <c r="A523" s="18" t="s">
        <v>37</v>
      </c>
      <c r="B523" s="29" t="s">
        <v>175</v>
      </c>
      <c r="C523" s="29"/>
      <c r="D523" s="29" t="s">
        <v>175</v>
      </c>
      <c r="E523" s="351" t="str">
        <f t="shared" si="142"/>
        <v/>
      </c>
      <c r="F523" s="30" t="str">
        <f t="shared" si="141"/>
        <v/>
      </c>
      <c r="G523" s="351" t="str">
        <f t="shared" si="141"/>
        <v/>
      </c>
      <c r="H523" s="30" t="str">
        <f t="shared" si="141"/>
        <v/>
      </c>
      <c r="I523" s="351" t="str">
        <f t="shared" si="141"/>
        <v/>
      </c>
      <c r="J523" s="30" t="str">
        <f t="shared" si="141"/>
        <v/>
      </c>
      <c r="K523" s="1">
        <f>21-SUM(E518:J523)</f>
        <v>21</v>
      </c>
      <c r="L523" s="404">
        <v>1</v>
      </c>
      <c r="M523" s="64" t="str">
        <f>Timetable!$E$11</f>
        <v>Holland Sports</v>
      </c>
      <c r="N523" t="str">
        <f>Timetable!$D$11</f>
        <v>O</v>
      </c>
      <c r="O523">
        <f>AH617</f>
        <v>0</v>
      </c>
    </row>
    <row r="524" spans="1:15" x14ac:dyDescent="0.3">
      <c r="A524" s="18"/>
      <c r="B524" s="18" t="str">
        <f>Timetable!E40</f>
        <v>3.00  JAVELIN          U15</v>
      </c>
      <c r="C524" s="29"/>
      <c r="D524" s="29" t="s">
        <v>175</v>
      </c>
      <c r="E524" s="74"/>
      <c r="F524" s="74"/>
      <c r="G524" s="74"/>
      <c r="H524" s="74"/>
      <c r="I524" s="74"/>
      <c r="J524" s="74"/>
      <c r="K524" s="1"/>
      <c r="L524" s="404"/>
      <c r="M524" s="64"/>
      <c r="N524"/>
      <c r="O524"/>
    </row>
    <row r="525" spans="1:15" x14ac:dyDescent="0.3">
      <c r="A525" s="18" t="s">
        <v>26</v>
      </c>
      <c r="B525" s="29" t="str">
        <f>O527</f>
        <v>Issy Stamp</v>
      </c>
      <c r="C525" s="29">
        <v>20.18</v>
      </c>
      <c r="D525" s="29" t="s">
        <v>5</v>
      </c>
      <c r="E525" s="351" t="str">
        <f>IF($D525="","",IF(LEFT($D525,1)=E$2,$L525,""))</f>
        <v/>
      </c>
      <c r="F525" s="30" t="str">
        <f t="shared" ref="F525:J530" si="143">IF($D525="","",IF(LEFT($D525,1)=F$2,$L525,""))</f>
        <v/>
      </c>
      <c r="G525" s="351">
        <f t="shared" si="143"/>
        <v>6</v>
      </c>
      <c r="H525" s="30" t="str">
        <f t="shared" si="143"/>
        <v/>
      </c>
      <c r="I525" s="351" t="str">
        <f t="shared" si="143"/>
        <v/>
      </c>
      <c r="J525" s="30" t="str">
        <f t="shared" si="143"/>
        <v/>
      </c>
      <c r="K525" s="1"/>
      <c r="L525" s="404">
        <v>6</v>
      </c>
      <c r="M525" s="64" t="str">
        <f>Timetable!$E$6</f>
        <v>Croydon Harriers</v>
      </c>
      <c r="N525" t="str">
        <f>Timetable!$D$6</f>
        <v>C</v>
      </c>
      <c r="O525">
        <f>T620</f>
        <v>0</v>
      </c>
    </row>
    <row r="526" spans="1:15" x14ac:dyDescent="0.3">
      <c r="A526" s="18" t="s">
        <v>27</v>
      </c>
      <c r="B526" s="29" t="str">
        <f>O530</f>
        <v>ELLA DANBY</v>
      </c>
      <c r="C526" s="29">
        <v>15.49</v>
      </c>
      <c r="D526" s="29" t="s">
        <v>49</v>
      </c>
      <c r="E526" s="351" t="str">
        <f t="shared" ref="E526:E530" si="144">IF($D526="","",IF(LEFT($D526,1)=E$2,$L526,""))</f>
        <v/>
      </c>
      <c r="F526" s="30" t="str">
        <f t="shared" si="143"/>
        <v/>
      </c>
      <c r="G526" s="351" t="str">
        <f t="shared" si="143"/>
        <v/>
      </c>
      <c r="H526" s="30" t="str">
        <f t="shared" si="143"/>
        <v/>
      </c>
      <c r="I526" s="351" t="str">
        <f t="shared" si="143"/>
        <v/>
      </c>
      <c r="J526" s="30">
        <f t="shared" si="143"/>
        <v>5</v>
      </c>
      <c r="K526" s="1"/>
      <c r="L526" s="404">
        <v>5</v>
      </c>
      <c r="M526" s="64" t="str">
        <f>Timetable!$E$7</f>
        <v>Kingston &amp; Poly</v>
      </c>
      <c r="N526" t="str">
        <f>Timetable!$D$7</f>
        <v>K</v>
      </c>
      <c r="O526">
        <f>W620</f>
        <v>0</v>
      </c>
    </row>
    <row r="527" spans="1:15" x14ac:dyDescent="0.3">
      <c r="A527" s="18" t="s">
        <v>28</v>
      </c>
      <c r="B527" s="29" t="s">
        <v>175</v>
      </c>
      <c r="C527" s="29"/>
      <c r="D527" s="29" t="s">
        <v>175</v>
      </c>
      <c r="E527" s="351" t="str">
        <f t="shared" si="144"/>
        <v/>
      </c>
      <c r="F527" s="30" t="str">
        <f t="shared" si="143"/>
        <v/>
      </c>
      <c r="G527" s="351" t="str">
        <f t="shared" si="143"/>
        <v/>
      </c>
      <c r="H527" s="30" t="str">
        <f t="shared" si="143"/>
        <v/>
      </c>
      <c r="I527" s="351" t="str">
        <f t="shared" si="143"/>
        <v/>
      </c>
      <c r="J527" s="30" t="str">
        <f t="shared" si="143"/>
        <v/>
      </c>
      <c r="K527" s="1"/>
      <c r="L527" s="404">
        <v>4</v>
      </c>
      <c r="M527" s="64" t="str">
        <f>Timetable!$E$8</f>
        <v>South London Harriers</v>
      </c>
      <c r="N527" t="str">
        <f>Timetable!$D$8</f>
        <v>L</v>
      </c>
      <c r="O527" t="str">
        <f>Z620</f>
        <v>Issy Stamp</v>
      </c>
    </row>
    <row r="528" spans="1:15" x14ac:dyDescent="0.3">
      <c r="A528" s="18" t="s">
        <v>29</v>
      </c>
      <c r="B528" s="29" t="s">
        <v>175</v>
      </c>
      <c r="C528" s="29"/>
      <c r="D528" s="29" t="s">
        <v>175</v>
      </c>
      <c r="E528" s="351" t="str">
        <f t="shared" si="144"/>
        <v/>
      </c>
      <c r="F528" s="30" t="str">
        <f t="shared" si="143"/>
        <v/>
      </c>
      <c r="G528" s="351" t="str">
        <f t="shared" si="143"/>
        <v/>
      </c>
      <c r="H528" s="30" t="str">
        <f t="shared" si="143"/>
        <v/>
      </c>
      <c r="I528" s="351" t="str">
        <f t="shared" si="143"/>
        <v/>
      </c>
      <c r="J528" s="30" t="str">
        <f t="shared" si="143"/>
        <v/>
      </c>
      <c r="K528" s="1"/>
      <c r="L528" s="404">
        <v>3</v>
      </c>
      <c r="M528" s="64" t="str">
        <f>Timetable!$E$9</f>
        <v>-</v>
      </c>
      <c r="N528" t="str">
        <f>Timetable!$D$9</f>
        <v>-</v>
      </c>
      <c r="O528">
        <f>AC620</f>
        <v>0</v>
      </c>
    </row>
    <row r="529" spans="1:15" x14ac:dyDescent="0.3">
      <c r="A529" s="18" t="s">
        <v>30</v>
      </c>
      <c r="B529" s="29" t="s">
        <v>175</v>
      </c>
      <c r="C529" s="29"/>
      <c r="D529" s="29" t="s">
        <v>175</v>
      </c>
      <c r="E529" s="351" t="str">
        <f t="shared" si="144"/>
        <v/>
      </c>
      <c r="F529" s="30" t="str">
        <f t="shared" si="143"/>
        <v/>
      </c>
      <c r="G529" s="351" t="str">
        <f t="shared" si="143"/>
        <v/>
      </c>
      <c r="H529" s="30" t="str">
        <f t="shared" si="143"/>
        <v/>
      </c>
      <c r="I529" s="351" t="str">
        <f t="shared" si="143"/>
        <v/>
      </c>
      <c r="J529" s="30" t="str">
        <f t="shared" si="143"/>
        <v/>
      </c>
      <c r="K529" s="1"/>
      <c r="L529" s="404">
        <v>2</v>
      </c>
      <c r="M529" s="64" t="str">
        <f>Timetable!$E$10</f>
        <v>Reigate Priory</v>
      </c>
      <c r="N529" t="str">
        <f>Timetable!$D$10</f>
        <v>R</v>
      </c>
      <c r="O529">
        <f>AF620</f>
        <v>0</v>
      </c>
    </row>
    <row r="530" spans="1:15" x14ac:dyDescent="0.3">
      <c r="A530" s="18" t="s">
        <v>31</v>
      </c>
      <c r="B530" s="29" t="s">
        <v>175</v>
      </c>
      <c r="C530" s="29"/>
      <c r="D530" s="29" t="s">
        <v>175</v>
      </c>
      <c r="E530" s="351" t="str">
        <f t="shared" si="144"/>
        <v/>
      </c>
      <c r="F530" s="30" t="str">
        <f t="shared" si="143"/>
        <v/>
      </c>
      <c r="G530" s="351" t="str">
        <f t="shared" si="143"/>
        <v/>
      </c>
      <c r="H530" s="30" t="str">
        <f t="shared" si="143"/>
        <v/>
      </c>
      <c r="I530" s="351" t="str">
        <f t="shared" si="143"/>
        <v/>
      </c>
      <c r="J530" s="30" t="str">
        <f t="shared" si="143"/>
        <v/>
      </c>
      <c r="K530" s="1">
        <f>21-SUM(E525:J530)</f>
        <v>10</v>
      </c>
      <c r="L530" s="404">
        <v>1</v>
      </c>
      <c r="M530" s="64" t="str">
        <f>Timetable!$E$11</f>
        <v>Holland Sports</v>
      </c>
      <c r="N530" t="str">
        <f>Timetable!$D$11</f>
        <v>O</v>
      </c>
      <c r="O530" t="str">
        <f>AI620</f>
        <v>ELLA DANBY</v>
      </c>
    </row>
    <row r="531" spans="1:15" x14ac:dyDescent="0.3">
      <c r="A531" s="18"/>
      <c r="B531" s="29" t="s">
        <v>175</v>
      </c>
      <c r="C531" s="29"/>
      <c r="D531" s="29" t="s">
        <v>175</v>
      </c>
      <c r="E531" s="73"/>
      <c r="F531" s="73"/>
      <c r="G531" s="73"/>
      <c r="H531" s="73"/>
      <c r="I531" s="73"/>
      <c r="J531" s="73"/>
      <c r="K531" s="1"/>
      <c r="L531" s="404"/>
      <c r="M531" s="64"/>
      <c r="N531"/>
      <c r="O531"/>
    </row>
    <row r="532" spans="1:15" x14ac:dyDescent="0.3">
      <c r="A532" s="18" t="s">
        <v>32</v>
      </c>
      <c r="B532" s="29" t="s">
        <v>175</v>
      </c>
      <c r="C532" s="29"/>
      <c r="D532" s="29" t="s">
        <v>175</v>
      </c>
      <c r="E532" s="351" t="str">
        <f>IF($D532="","",IF(LEFT($D532,1)=E$2,$L532,""))</f>
        <v/>
      </c>
      <c r="F532" s="30" t="str">
        <f t="shared" ref="F532:J537" si="145">IF($D532="","",IF(LEFT($D532,1)=F$2,$L532,""))</f>
        <v/>
      </c>
      <c r="G532" s="351" t="str">
        <f t="shared" si="145"/>
        <v/>
      </c>
      <c r="H532" s="30" t="str">
        <f t="shared" si="145"/>
        <v/>
      </c>
      <c r="I532" s="351" t="str">
        <f t="shared" si="145"/>
        <v/>
      </c>
      <c r="J532" s="30" t="str">
        <f t="shared" si="145"/>
        <v/>
      </c>
      <c r="K532" s="1"/>
      <c r="L532" s="404">
        <v>6</v>
      </c>
      <c r="M532" s="64" t="str">
        <f>Timetable!$E$6</f>
        <v>Croydon Harriers</v>
      </c>
      <c r="N532" t="str">
        <f>Timetable!$D$6</f>
        <v>C</v>
      </c>
      <c r="O532">
        <f>T621</f>
        <v>0</v>
      </c>
    </row>
    <row r="533" spans="1:15" x14ac:dyDescent="0.3">
      <c r="A533" s="18" t="s">
        <v>33</v>
      </c>
      <c r="B533" s="29" t="s">
        <v>175</v>
      </c>
      <c r="C533" s="29"/>
      <c r="D533" s="29" t="s">
        <v>175</v>
      </c>
      <c r="E533" s="351" t="str">
        <f t="shared" ref="E533:E537" si="146">IF($D533="","",IF(LEFT($D533,1)=E$2,$L533,""))</f>
        <v/>
      </c>
      <c r="F533" s="30" t="str">
        <f t="shared" si="145"/>
        <v/>
      </c>
      <c r="G533" s="351" t="str">
        <f t="shared" si="145"/>
        <v/>
      </c>
      <c r="H533" s="30" t="str">
        <f t="shared" si="145"/>
        <v/>
      </c>
      <c r="I533" s="351" t="str">
        <f t="shared" si="145"/>
        <v/>
      </c>
      <c r="J533" s="30" t="str">
        <f t="shared" si="145"/>
        <v/>
      </c>
      <c r="K533" s="1"/>
      <c r="L533" s="404">
        <v>5</v>
      </c>
      <c r="M533" s="64" t="str">
        <f>Timetable!$E$7</f>
        <v>Kingston &amp; Poly</v>
      </c>
      <c r="N533" t="str">
        <f>Timetable!$D$7</f>
        <v>K</v>
      </c>
      <c r="O533">
        <f>W621</f>
        <v>0</v>
      </c>
    </row>
    <row r="534" spans="1:15" x14ac:dyDescent="0.3">
      <c r="A534" s="18" t="s">
        <v>34</v>
      </c>
      <c r="B534" s="29" t="s">
        <v>175</v>
      </c>
      <c r="C534" s="29"/>
      <c r="D534" s="29" t="s">
        <v>175</v>
      </c>
      <c r="E534" s="351" t="str">
        <f t="shared" si="146"/>
        <v/>
      </c>
      <c r="F534" s="30" t="str">
        <f t="shared" si="145"/>
        <v/>
      </c>
      <c r="G534" s="351" t="str">
        <f t="shared" si="145"/>
        <v/>
      </c>
      <c r="H534" s="30" t="str">
        <f t="shared" si="145"/>
        <v/>
      </c>
      <c r="I534" s="351" t="str">
        <f t="shared" si="145"/>
        <v/>
      </c>
      <c r="J534" s="30" t="str">
        <f t="shared" si="145"/>
        <v/>
      </c>
      <c r="K534" s="1"/>
      <c r="L534" s="404">
        <v>4</v>
      </c>
      <c r="M534" s="64" t="str">
        <f>Timetable!$E$8</f>
        <v>South London Harriers</v>
      </c>
      <c r="N534" t="str">
        <f>Timetable!$D$8</f>
        <v>L</v>
      </c>
      <c r="O534">
        <f>Z621</f>
        <v>0</v>
      </c>
    </row>
    <row r="535" spans="1:15" x14ac:dyDescent="0.3">
      <c r="A535" s="18" t="s">
        <v>35</v>
      </c>
      <c r="B535" s="29" t="s">
        <v>175</v>
      </c>
      <c r="C535" s="29"/>
      <c r="D535" s="29" t="s">
        <v>175</v>
      </c>
      <c r="E535" s="351" t="str">
        <f t="shared" si="146"/>
        <v/>
      </c>
      <c r="F535" s="30" t="str">
        <f t="shared" si="145"/>
        <v/>
      </c>
      <c r="G535" s="351" t="str">
        <f t="shared" si="145"/>
        <v/>
      </c>
      <c r="H535" s="30" t="str">
        <f t="shared" si="145"/>
        <v/>
      </c>
      <c r="I535" s="351" t="str">
        <f t="shared" si="145"/>
        <v/>
      </c>
      <c r="J535" s="30" t="str">
        <f t="shared" si="145"/>
        <v/>
      </c>
      <c r="K535" s="1"/>
      <c r="L535" s="404">
        <v>3</v>
      </c>
      <c r="M535" s="64" t="str">
        <f>Timetable!$E$9</f>
        <v>-</v>
      </c>
      <c r="N535" t="str">
        <f>Timetable!$D$9</f>
        <v>-</v>
      </c>
      <c r="O535">
        <f>AC621</f>
        <v>0</v>
      </c>
    </row>
    <row r="536" spans="1:15" x14ac:dyDescent="0.3">
      <c r="A536" s="18" t="s">
        <v>36</v>
      </c>
      <c r="B536" s="29" t="s">
        <v>175</v>
      </c>
      <c r="C536" s="29"/>
      <c r="D536" s="29" t="s">
        <v>175</v>
      </c>
      <c r="E536" s="351" t="str">
        <f t="shared" si="146"/>
        <v/>
      </c>
      <c r="F536" s="30" t="str">
        <f t="shared" si="145"/>
        <v/>
      </c>
      <c r="G536" s="351" t="str">
        <f t="shared" si="145"/>
        <v/>
      </c>
      <c r="H536" s="30" t="str">
        <f t="shared" si="145"/>
        <v/>
      </c>
      <c r="I536" s="351" t="str">
        <f t="shared" si="145"/>
        <v/>
      </c>
      <c r="J536" s="30" t="str">
        <f t="shared" si="145"/>
        <v/>
      </c>
      <c r="K536" s="1"/>
      <c r="L536" s="404">
        <v>2</v>
      </c>
      <c r="M536" s="64" t="str">
        <f>Timetable!$E$10</f>
        <v>Reigate Priory</v>
      </c>
      <c r="N536" t="str">
        <f>Timetable!$D$10</f>
        <v>R</v>
      </c>
      <c r="O536">
        <f>AF621</f>
        <v>0</v>
      </c>
    </row>
    <row r="537" spans="1:15" x14ac:dyDescent="0.3">
      <c r="A537" s="18" t="s">
        <v>37</v>
      </c>
      <c r="B537" s="29" t="s">
        <v>175</v>
      </c>
      <c r="C537" s="29"/>
      <c r="D537" s="29" t="s">
        <v>175</v>
      </c>
      <c r="E537" s="351" t="str">
        <f t="shared" si="146"/>
        <v/>
      </c>
      <c r="F537" s="30" t="str">
        <f t="shared" si="145"/>
        <v/>
      </c>
      <c r="G537" s="351" t="str">
        <f t="shared" si="145"/>
        <v/>
      </c>
      <c r="H537" s="30" t="str">
        <f t="shared" si="145"/>
        <v/>
      </c>
      <c r="I537" s="351" t="str">
        <f t="shared" si="145"/>
        <v/>
      </c>
      <c r="J537" s="30" t="str">
        <f t="shared" si="145"/>
        <v/>
      </c>
      <c r="K537" s="1">
        <f>21-SUM(E532:J537)</f>
        <v>21</v>
      </c>
      <c r="L537" s="404">
        <v>1</v>
      </c>
      <c r="M537" s="64" t="str">
        <f>Timetable!$E$11</f>
        <v>Holland Sports</v>
      </c>
      <c r="N537" t="str">
        <f>Timetable!$D$11</f>
        <v>O</v>
      </c>
      <c r="O537">
        <f>AI621</f>
        <v>0</v>
      </c>
    </row>
    <row r="538" spans="1:15" x14ac:dyDescent="0.3">
      <c r="A538" s="18"/>
      <c r="B538" s="18" t="str">
        <f>Timetable!E41</f>
        <v>3.00  SHOT PUTT     U13</v>
      </c>
      <c r="C538" s="29"/>
      <c r="D538" s="29" t="s">
        <v>175</v>
      </c>
      <c r="E538" s="74"/>
      <c r="F538" s="74"/>
      <c r="G538" s="74"/>
      <c r="H538" s="74"/>
      <c r="I538" s="74"/>
      <c r="J538" s="74"/>
      <c r="K538" s="1"/>
      <c r="L538" s="404"/>
      <c r="M538" s="64"/>
      <c r="N538"/>
      <c r="O538"/>
    </row>
    <row r="539" spans="1:15" x14ac:dyDescent="0.3">
      <c r="A539" s="18" t="s">
        <v>26</v>
      </c>
      <c r="B539" s="29" t="str">
        <f>O539</f>
        <v>Saray-Destiny Crosdale</v>
      </c>
      <c r="C539" s="183">
        <v>6.7</v>
      </c>
      <c r="D539" s="29" t="s">
        <v>2</v>
      </c>
      <c r="E539" s="351">
        <f>IF($D539="","",IF(LEFT($D539,1)=E$2,$L539,""))</f>
        <v>6</v>
      </c>
      <c r="F539" s="30" t="str">
        <f t="shared" ref="F539:J544" si="147">IF($D539="","",IF(LEFT($D539,1)=F$2,$L539,""))</f>
        <v/>
      </c>
      <c r="G539" s="351" t="str">
        <f t="shared" si="147"/>
        <v/>
      </c>
      <c r="H539" s="30" t="str">
        <f t="shared" si="147"/>
        <v/>
      </c>
      <c r="I539" s="351" t="str">
        <f t="shared" si="147"/>
        <v/>
      </c>
      <c r="J539" s="30" t="str">
        <f t="shared" si="147"/>
        <v/>
      </c>
      <c r="K539" s="1"/>
      <c r="L539" s="404">
        <v>6</v>
      </c>
      <c r="M539" s="64" t="str">
        <f>Timetable!$E$6</f>
        <v>Croydon Harriers</v>
      </c>
      <c r="N539" t="str">
        <f>Timetable!$D$6</f>
        <v>C</v>
      </c>
      <c r="O539" t="str">
        <f>S612</f>
        <v>Saray-Destiny Crosdale</v>
      </c>
    </row>
    <row r="540" spans="1:15" x14ac:dyDescent="0.3">
      <c r="A540" s="18" t="s">
        <v>27</v>
      </c>
      <c r="B540" s="29" t="str">
        <f>O541</f>
        <v>Darcey-Mae Booth</v>
      </c>
      <c r="C540" s="29">
        <v>4.78</v>
      </c>
      <c r="D540" s="29" t="s">
        <v>5</v>
      </c>
      <c r="E540" s="351" t="str">
        <f t="shared" ref="E540:E544" si="148">IF($D540="","",IF(LEFT($D540,1)=E$2,$L540,""))</f>
        <v/>
      </c>
      <c r="F540" s="30" t="str">
        <f t="shared" si="147"/>
        <v/>
      </c>
      <c r="G540" s="351">
        <f t="shared" si="147"/>
        <v>5</v>
      </c>
      <c r="H540" s="30" t="str">
        <f t="shared" si="147"/>
        <v/>
      </c>
      <c r="I540" s="351" t="str">
        <f t="shared" si="147"/>
        <v/>
      </c>
      <c r="J540" s="30" t="str">
        <f t="shared" si="147"/>
        <v/>
      </c>
      <c r="K540" s="1"/>
      <c r="L540" s="404">
        <v>5</v>
      </c>
      <c r="M540" s="64" t="str">
        <f>Timetable!$E$7</f>
        <v>Kingston &amp; Poly</v>
      </c>
      <c r="N540" t="str">
        <f>Timetable!$D$7</f>
        <v>K</v>
      </c>
      <c r="O540" t="str">
        <f>V612</f>
        <v>Molly Irwin</v>
      </c>
    </row>
    <row r="541" spans="1:15" x14ac:dyDescent="0.3">
      <c r="A541" s="18" t="s">
        <v>28</v>
      </c>
      <c r="B541" s="29" t="str">
        <f>O540</f>
        <v>Molly Irwin</v>
      </c>
      <c r="C541" s="29">
        <v>4.54</v>
      </c>
      <c r="D541" s="29" t="s">
        <v>6</v>
      </c>
      <c r="E541" s="351" t="str">
        <f t="shared" si="148"/>
        <v/>
      </c>
      <c r="F541" s="30">
        <f t="shared" si="147"/>
        <v>4</v>
      </c>
      <c r="G541" s="351" t="str">
        <f t="shared" si="147"/>
        <v/>
      </c>
      <c r="H541" s="30" t="str">
        <f t="shared" si="147"/>
        <v/>
      </c>
      <c r="I541" s="351" t="str">
        <f t="shared" si="147"/>
        <v/>
      </c>
      <c r="J541" s="30" t="str">
        <f t="shared" si="147"/>
        <v/>
      </c>
      <c r="K541" s="1"/>
      <c r="L541" s="404">
        <v>4</v>
      </c>
      <c r="M541" s="64" t="str">
        <f>Timetable!$E$8</f>
        <v>South London Harriers</v>
      </c>
      <c r="N541" t="str">
        <f>Timetable!$D$8</f>
        <v>L</v>
      </c>
      <c r="O541" t="str">
        <f>Y612</f>
        <v>Darcey-Mae Booth</v>
      </c>
    </row>
    <row r="542" spans="1:15" x14ac:dyDescent="0.3">
      <c r="A542" s="18" t="s">
        <v>29</v>
      </c>
      <c r="B542" s="29" t="s">
        <v>175</v>
      </c>
      <c r="C542" s="29"/>
      <c r="D542" s="29" t="s">
        <v>175</v>
      </c>
      <c r="E542" s="351" t="str">
        <f t="shared" si="148"/>
        <v/>
      </c>
      <c r="F542" s="30" t="str">
        <f t="shared" si="147"/>
        <v/>
      </c>
      <c r="G542" s="351" t="str">
        <f t="shared" si="147"/>
        <v/>
      </c>
      <c r="H542" s="30" t="str">
        <f t="shared" si="147"/>
        <v/>
      </c>
      <c r="I542" s="351" t="str">
        <f t="shared" si="147"/>
        <v/>
      </c>
      <c r="J542" s="30" t="str">
        <f t="shared" si="147"/>
        <v/>
      </c>
      <c r="K542" s="1"/>
      <c r="L542" s="404">
        <v>3</v>
      </c>
      <c r="M542" s="64" t="str">
        <f>Timetable!$E$9</f>
        <v>-</v>
      </c>
      <c r="N542" t="str">
        <f>Timetable!$D$9</f>
        <v>-</v>
      </c>
      <c r="O542">
        <f>AB612</f>
        <v>0</v>
      </c>
    </row>
    <row r="543" spans="1:15" x14ac:dyDescent="0.3">
      <c r="A543" s="18" t="s">
        <v>30</v>
      </c>
      <c r="B543" s="29" t="s">
        <v>175</v>
      </c>
      <c r="C543" s="29"/>
      <c r="D543" s="29" t="s">
        <v>175</v>
      </c>
      <c r="E543" s="351" t="str">
        <f t="shared" si="148"/>
        <v/>
      </c>
      <c r="F543" s="30" t="str">
        <f t="shared" si="147"/>
        <v/>
      </c>
      <c r="G543" s="351" t="str">
        <f t="shared" si="147"/>
        <v/>
      </c>
      <c r="H543" s="30" t="str">
        <f t="shared" si="147"/>
        <v/>
      </c>
      <c r="I543" s="351" t="str">
        <f t="shared" si="147"/>
        <v/>
      </c>
      <c r="J543" s="30" t="str">
        <f t="shared" si="147"/>
        <v/>
      </c>
      <c r="K543" s="1"/>
      <c r="L543" s="404">
        <v>2</v>
      </c>
      <c r="M543" s="64" t="str">
        <f>Timetable!$E$10</f>
        <v>Reigate Priory</v>
      </c>
      <c r="N543" t="str">
        <f>Timetable!$D$10</f>
        <v>R</v>
      </c>
      <c r="O543">
        <f>AE612</f>
        <v>0</v>
      </c>
    </row>
    <row r="544" spans="1:15" x14ac:dyDescent="0.3">
      <c r="A544" s="18" t="s">
        <v>31</v>
      </c>
      <c r="B544" s="29" t="s">
        <v>175</v>
      </c>
      <c r="C544" s="29"/>
      <c r="D544" s="29" t="s">
        <v>175</v>
      </c>
      <c r="E544" s="351" t="str">
        <f t="shared" si="148"/>
        <v/>
      </c>
      <c r="F544" s="30" t="str">
        <f t="shared" si="147"/>
        <v/>
      </c>
      <c r="G544" s="351" t="str">
        <f t="shared" si="147"/>
        <v/>
      </c>
      <c r="H544" s="30" t="str">
        <f t="shared" si="147"/>
        <v/>
      </c>
      <c r="I544" s="351" t="str">
        <f t="shared" si="147"/>
        <v/>
      </c>
      <c r="J544" s="30" t="str">
        <f t="shared" si="147"/>
        <v/>
      </c>
      <c r="K544" s="1">
        <f>21-SUM(E539:J544)</f>
        <v>6</v>
      </c>
      <c r="L544" s="404">
        <v>1</v>
      </c>
      <c r="M544" s="64" t="str">
        <f>Timetable!$E$11</f>
        <v>Holland Sports</v>
      </c>
      <c r="N544" t="str">
        <f>Timetable!$D$11</f>
        <v>O</v>
      </c>
      <c r="O544">
        <f>AH612</f>
        <v>0</v>
      </c>
    </row>
    <row r="545" spans="1:15" x14ac:dyDescent="0.3">
      <c r="A545" s="18"/>
      <c r="B545" s="29" t="s">
        <v>175</v>
      </c>
      <c r="C545" s="29"/>
      <c r="D545" s="29" t="s">
        <v>175</v>
      </c>
      <c r="E545" s="73"/>
      <c r="F545" s="73"/>
      <c r="G545" s="73"/>
      <c r="H545" s="73"/>
      <c r="I545" s="73"/>
      <c r="J545" s="73"/>
      <c r="K545" s="1"/>
      <c r="L545" s="404"/>
      <c r="M545" s="64"/>
      <c r="N545"/>
      <c r="O545"/>
    </row>
    <row r="546" spans="1:15" x14ac:dyDescent="0.3">
      <c r="A546" s="18" t="s">
        <v>32</v>
      </c>
      <c r="B546" s="29" t="s">
        <v>175</v>
      </c>
      <c r="C546" s="29"/>
      <c r="D546" s="29" t="s">
        <v>175</v>
      </c>
      <c r="E546" s="351" t="str">
        <f>IF($D546="","",IF(LEFT($D546,1)=E$2,$L546,""))</f>
        <v/>
      </c>
      <c r="F546" s="30" t="str">
        <f t="shared" ref="F546:J551" si="149">IF($D546="","",IF(LEFT($D546,1)=F$2,$L546,""))</f>
        <v/>
      </c>
      <c r="G546" s="351" t="str">
        <f t="shared" si="149"/>
        <v/>
      </c>
      <c r="H546" s="30" t="str">
        <f t="shared" si="149"/>
        <v/>
      </c>
      <c r="I546" s="351" t="str">
        <f t="shared" si="149"/>
        <v/>
      </c>
      <c r="J546" s="30" t="str">
        <f t="shared" si="149"/>
        <v/>
      </c>
      <c r="K546" s="1"/>
      <c r="L546" s="404">
        <v>6</v>
      </c>
      <c r="M546" s="64" t="str">
        <f>Timetable!$E$6</f>
        <v>Croydon Harriers</v>
      </c>
      <c r="N546" t="str">
        <f>Timetable!$D$6</f>
        <v>C</v>
      </c>
      <c r="O546">
        <f>S613</f>
        <v>0</v>
      </c>
    </row>
    <row r="547" spans="1:15" x14ac:dyDescent="0.3">
      <c r="A547" s="18" t="s">
        <v>33</v>
      </c>
      <c r="B547" s="29" t="s">
        <v>175</v>
      </c>
      <c r="C547" s="29"/>
      <c r="D547" s="29" t="s">
        <v>175</v>
      </c>
      <c r="E547" s="351" t="str">
        <f t="shared" ref="E547:E551" si="150">IF($D547="","",IF(LEFT($D547,1)=E$2,$L547,""))</f>
        <v/>
      </c>
      <c r="F547" s="30" t="str">
        <f t="shared" si="149"/>
        <v/>
      </c>
      <c r="G547" s="351" t="str">
        <f t="shared" si="149"/>
        <v/>
      </c>
      <c r="H547" s="30" t="str">
        <f t="shared" si="149"/>
        <v/>
      </c>
      <c r="I547" s="351" t="str">
        <f t="shared" si="149"/>
        <v/>
      </c>
      <c r="J547" s="30" t="str">
        <f t="shared" si="149"/>
        <v/>
      </c>
      <c r="K547" s="1"/>
      <c r="L547" s="404">
        <v>5</v>
      </c>
      <c r="M547" s="64" t="str">
        <f>Timetable!$E$7</f>
        <v>Kingston &amp; Poly</v>
      </c>
      <c r="N547" t="str">
        <f>Timetable!$D$7</f>
        <v>K</v>
      </c>
      <c r="O547">
        <f>V613</f>
        <v>0</v>
      </c>
    </row>
    <row r="548" spans="1:15" x14ac:dyDescent="0.3">
      <c r="A548" s="18" t="s">
        <v>34</v>
      </c>
      <c r="B548" s="29" t="s">
        <v>175</v>
      </c>
      <c r="C548" s="29"/>
      <c r="D548" s="29" t="s">
        <v>175</v>
      </c>
      <c r="E548" s="351" t="str">
        <f t="shared" si="150"/>
        <v/>
      </c>
      <c r="F548" s="30" t="str">
        <f t="shared" si="149"/>
        <v/>
      </c>
      <c r="G548" s="351" t="str">
        <f t="shared" si="149"/>
        <v/>
      </c>
      <c r="H548" s="30" t="str">
        <f t="shared" si="149"/>
        <v/>
      </c>
      <c r="I548" s="351" t="str">
        <f t="shared" si="149"/>
        <v/>
      </c>
      <c r="J548" s="30" t="str">
        <f t="shared" si="149"/>
        <v/>
      </c>
      <c r="K548" s="1"/>
      <c r="L548" s="404">
        <v>4</v>
      </c>
      <c r="M548" s="64" t="str">
        <f>Timetable!$E$8</f>
        <v>South London Harriers</v>
      </c>
      <c r="N548" t="str">
        <f>Timetable!$D$8</f>
        <v>L</v>
      </c>
      <c r="O548">
        <f>Y613</f>
        <v>0</v>
      </c>
    </row>
    <row r="549" spans="1:15" x14ac:dyDescent="0.3">
      <c r="A549" s="18" t="s">
        <v>35</v>
      </c>
      <c r="B549" s="29" t="s">
        <v>175</v>
      </c>
      <c r="C549" s="29"/>
      <c r="D549" s="29" t="s">
        <v>175</v>
      </c>
      <c r="E549" s="351" t="str">
        <f t="shared" si="150"/>
        <v/>
      </c>
      <c r="F549" s="30" t="str">
        <f t="shared" si="149"/>
        <v/>
      </c>
      <c r="G549" s="351" t="str">
        <f t="shared" si="149"/>
        <v/>
      </c>
      <c r="H549" s="30" t="str">
        <f t="shared" si="149"/>
        <v/>
      </c>
      <c r="I549" s="351" t="str">
        <f t="shared" si="149"/>
        <v/>
      </c>
      <c r="J549" s="30" t="str">
        <f t="shared" si="149"/>
        <v/>
      </c>
      <c r="K549" s="1"/>
      <c r="L549" s="404">
        <v>3</v>
      </c>
      <c r="M549" s="64" t="str">
        <f>Timetable!$E$9</f>
        <v>-</v>
      </c>
      <c r="N549" t="str">
        <f>Timetable!$D$9</f>
        <v>-</v>
      </c>
      <c r="O549">
        <f>AB613</f>
        <v>0</v>
      </c>
    </row>
    <row r="550" spans="1:15" x14ac:dyDescent="0.3">
      <c r="A550" s="18" t="s">
        <v>36</v>
      </c>
      <c r="B550" s="29" t="s">
        <v>175</v>
      </c>
      <c r="C550" s="29"/>
      <c r="D550" s="29" t="s">
        <v>175</v>
      </c>
      <c r="E550" s="351" t="str">
        <f t="shared" si="150"/>
        <v/>
      </c>
      <c r="F550" s="30" t="str">
        <f t="shared" si="149"/>
        <v/>
      </c>
      <c r="G550" s="351" t="str">
        <f t="shared" si="149"/>
        <v/>
      </c>
      <c r="H550" s="30" t="str">
        <f t="shared" si="149"/>
        <v/>
      </c>
      <c r="I550" s="351" t="str">
        <f t="shared" si="149"/>
        <v/>
      </c>
      <c r="J550" s="30" t="str">
        <f t="shared" si="149"/>
        <v/>
      </c>
      <c r="K550" s="1"/>
      <c r="L550" s="404">
        <v>2</v>
      </c>
      <c r="M550" s="64" t="str">
        <f>Timetable!$E$10</f>
        <v>Reigate Priory</v>
      </c>
      <c r="N550" t="str">
        <f>Timetable!$D$10</f>
        <v>R</v>
      </c>
      <c r="O550">
        <f>AE613</f>
        <v>0</v>
      </c>
    </row>
    <row r="551" spans="1:15" x14ac:dyDescent="0.3">
      <c r="A551" s="18" t="s">
        <v>37</v>
      </c>
      <c r="B551" s="29" t="s">
        <v>175</v>
      </c>
      <c r="C551" s="29"/>
      <c r="D551" s="29" t="s">
        <v>175</v>
      </c>
      <c r="E551" s="351" t="str">
        <f t="shared" si="150"/>
        <v/>
      </c>
      <c r="F551" s="30" t="str">
        <f t="shared" si="149"/>
        <v/>
      </c>
      <c r="G551" s="351" t="str">
        <f t="shared" si="149"/>
        <v/>
      </c>
      <c r="H551" s="30" t="str">
        <f t="shared" si="149"/>
        <v/>
      </c>
      <c r="I551" s="351" t="str">
        <f t="shared" si="149"/>
        <v/>
      </c>
      <c r="J551" s="30" t="str">
        <f t="shared" si="149"/>
        <v/>
      </c>
      <c r="K551" s="1">
        <f>21-SUM(E546:J551)</f>
        <v>21</v>
      </c>
      <c r="L551" s="404">
        <v>1</v>
      </c>
      <c r="M551" s="64" t="str">
        <f>Timetable!$E$11</f>
        <v>Holland Sports</v>
      </c>
      <c r="N551" t="str">
        <f>Timetable!$D$11</f>
        <v>O</v>
      </c>
      <c r="O551">
        <f>AH613</f>
        <v>0</v>
      </c>
    </row>
    <row r="552" spans="1:15" x14ac:dyDescent="0.3">
      <c r="A552" s="18"/>
      <c r="B552" s="18" t="str">
        <f>Timetable!E44</f>
        <v>3.30 LONG JUMP U17</v>
      </c>
      <c r="C552" s="29"/>
      <c r="D552" s="29" t="s">
        <v>175</v>
      </c>
      <c r="E552" s="74"/>
      <c r="F552" s="74"/>
      <c r="G552" s="74"/>
      <c r="H552" s="74"/>
      <c r="I552" s="74"/>
      <c r="J552" s="74"/>
      <c r="K552" s="1"/>
      <c r="L552" s="404"/>
      <c r="M552" s="64"/>
      <c r="N552"/>
      <c r="O552"/>
    </row>
    <row r="553" spans="1:15" x14ac:dyDescent="0.3">
      <c r="A553" s="18" t="s">
        <v>26</v>
      </c>
      <c r="B553" s="29" t="str">
        <f>O554</f>
        <v>Caitlyn Harvey</v>
      </c>
      <c r="C553" s="29">
        <v>4.63</v>
      </c>
      <c r="D553" s="29" t="s">
        <v>6</v>
      </c>
      <c r="E553" s="351" t="str">
        <f>IF($D553="","",IF(LEFT($D553,1)=E$2,$L553,""))</f>
        <v/>
      </c>
      <c r="F553" s="30">
        <f t="shared" ref="F553:J558" si="151">IF($D553="","",IF(LEFT($D553,1)=F$2,$L553,""))</f>
        <v>6</v>
      </c>
      <c r="G553" s="351" t="str">
        <f t="shared" si="151"/>
        <v/>
      </c>
      <c r="H553" s="30" t="str">
        <f t="shared" si="151"/>
        <v/>
      </c>
      <c r="I553" s="351" t="str">
        <f t="shared" si="151"/>
        <v/>
      </c>
      <c r="J553" s="30" t="str">
        <f t="shared" si="151"/>
        <v/>
      </c>
      <c r="K553" s="1"/>
      <c r="L553" s="404">
        <v>6</v>
      </c>
      <c r="M553" s="64" t="str">
        <f>Timetable!$E$6</f>
        <v>Croydon Harriers</v>
      </c>
      <c r="N553" t="str">
        <f>Timetable!$D$6</f>
        <v>C</v>
      </c>
      <c r="O553" t="str">
        <f>U618</f>
        <v>Savannah Dyer</v>
      </c>
    </row>
    <row r="554" spans="1:15" x14ac:dyDescent="0.3">
      <c r="A554" s="18" t="s">
        <v>27</v>
      </c>
      <c r="B554" s="29" t="str">
        <f>O555</f>
        <v>Phoebe Kemp</v>
      </c>
      <c r="C554" s="29">
        <v>4.58</v>
      </c>
      <c r="D554" s="29" t="s">
        <v>5</v>
      </c>
      <c r="E554" s="351" t="str">
        <f t="shared" ref="E554:E558" si="152">IF($D554="","",IF(LEFT($D554,1)=E$2,$L554,""))</f>
        <v/>
      </c>
      <c r="F554" s="30" t="str">
        <f t="shared" si="151"/>
        <v/>
      </c>
      <c r="G554" s="351">
        <f t="shared" si="151"/>
        <v>5</v>
      </c>
      <c r="H554" s="30" t="str">
        <f t="shared" si="151"/>
        <v/>
      </c>
      <c r="I554" s="351" t="str">
        <f t="shared" si="151"/>
        <v/>
      </c>
      <c r="J554" s="30" t="str">
        <f t="shared" si="151"/>
        <v/>
      </c>
      <c r="K554" s="1"/>
      <c r="L554" s="404">
        <v>5</v>
      </c>
      <c r="M554" s="64" t="str">
        <f>Timetable!$E$7</f>
        <v>Kingston &amp; Poly</v>
      </c>
      <c r="N554" t="str">
        <f>Timetable!$D$7</f>
        <v>K</v>
      </c>
      <c r="O554" t="str">
        <f>X618</f>
        <v>Caitlyn Harvey</v>
      </c>
    </row>
    <row r="555" spans="1:15" x14ac:dyDescent="0.3">
      <c r="A555" s="18" t="s">
        <v>28</v>
      </c>
      <c r="B555" s="29" t="str">
        <f>O560</f>
        <v>Inessa-Renee Atta-Fynn</v>
      </c>
      <c r="C555" s="29">
        <v>3.96</v>
      </c>
      <c r="D555" s="29" t="s">
        <v>2</v>
      </c>
      <c r="E555" s="351">
        <f t="shared" si="152"/>
        <v>4</v>
      </c>
      <c r="F555" s="30" t="str">
        <f t="shared" si="151"/>
        <v/>
      </c>
      <c r="G555" s="351" t="str">
        <f t="shared" si="151"/>
        <v/>
      </c>
      <c r="H555" s="30" t="str">
        <f t="shared" si="151"/>
        <v/>
      </c>
      <c r="I555" s="351" t="str">
        <f t="shared" si="151"/>
        <v/>
      </c>
      <c r="J555" s="30" t="str">
        <f t="shared" si="151"/>
        <v/>
      </c>
      <c r="K555" s="1"/>
      <c r="L555" s="404">
        <v>4</v>
      </c>
      <c r="M555" s="64" t="str">
        <f>Timetable!$E$8</f>
        <v>South London Harriers</v>
      </c>
      <c r="N555" t="str">
        <f>Timetable!$D$8</f>
        <v>L</v>
      </c>
      <c r="O555" t="str">
        <f>AA618</f>
        <v>Phoebe Kemp</v>
      </c>
    </row>
    <row r="556" spans="1:15" x14ac:dyDescent="0.3">
      <c r="A556" s="18" t="s">
        <v>29</v>
      </c>
      <c r="B556" s="29" t="s">
        <v>175</v>
      </c>
      <c r="C556" s="29"/>
      <c r="D556" s="29" t="s">
        <v>175</v>
      </c>
      <c r="E556" s="351" t="str">
        <f t="shared" si="152"/>
        <v/>
      </c>
      <c r="F556" s="30" t="str">
        <f t="shared" si="151"/>
        <v/>
      </c>
      <c r="G556" s="351" t="str">
        <f t="shared" si="151"/>
        <v/>
      </c>
      <c r="H556" s="30" t="str">
        <f t="shared" si="151"/>
        <v/>
      </c>
      <c r="I556" s="351" t="str">
        <f t="shared" si="151"/>
        <v/>
      </c>
      <c r="J556" s="30" t="str">
        <f t="shared" si="151"/>
        <v/>
      </c>
      <c r="K556" s="1"/>
      <c r="L556" s="404">
        <v>3</v>
      </c>
      <c r="M556" s="64" t="str">
        <f>Timetable!$E$9</f>
        <v>-</v>
      </c>
      <c r="N556" t="str">
        <f>Timetable!$D$9</f>
        <v>-</v>
      </c>
      <c r="O556">
        <f>AD618</f>
        <v>0</v>
      </c>
    </row>
    <row r="557" spans="1:15" x14ac:dyDescent="0.3">
      <c r="A557" s="18" t="s">
        <v>30</v>
      </c>
      <c r="B557" s="29" t="s">
        <v>175</v>
      </c>
      <c r="C557" s="29"/>
      <c r="D557" s="29" t="s">
        <v>175</v>
      </c>
      <c r="E557" s="351" t="str">
        <f t="shared" si="152"/>
        <v/>
      </c>
      <c r="F557" s="30" t="str">
        <f t="shared" si="151"/>
        <v/>
      </c>
      <c r="G557" s="351" t="str">
        <f t="shared" si="151"/>
        <v/>
      </c>
      <c r="H557" s="30" t="str">
        <f t="shared" si="151"/>
        <v/>
      </c>
      <c r="I557" s="351" t="str">
        <f t="shared" si="151"/>
        <v/>
      </c>
      <c r="J557" s="30" t="str">
        <f t="shared" si="151"/>
        <v/>
      </c>
      <c r="K557" s="1"/>
      <c r="L557" s="404">
        <v>2</v>
      </c>
      <c r="M557" s="64" t="str">
        <f>Timetable!$E$10</f>
        <v>Reigate Priory</v>
      </c>
      <c r="N557" t="str">
        <f>Timetable!$D$10</f>
        <v>R</v>
      </c>
      <c r="O557">
        <f>AG618</f>
        <v>0</v>
      </c>
    </row>
    <row r="558" spans="1:15" x14ac:dyDescent="0.3">
      <c r="A558" s="18" t="s">
        <v>31</v>
      </c>
      <c r="B558" s="29" t="s">
        <v>175</v>
      </c>
      <c r="C558" s="29"/>
      <c r="D558" s="29" t="s">
        <v>175</v>
      </c>
      <c r="E558" s="351" t="str">
        <f t="shared" si="152"/>
        <v/>
      </c>
      <c r="F558" s="30" t="str">
        <f t="shared" si="151"/>
        <v/>
      </c>
      <c r="G558" s="351" t="str">
        <f t="shared" si="151"/>
        <v/>
      </c>
      <c r="H558" s="30" t="str">
        <f t="shared" si="151"/>
        <v/>
      </c>
      <c r="I558" s="351" t="str">
        <f t="shared" si="151"/>
        <v/>
      </c>
      <c r="J558" s="30" t="str">
        <f t="shared" si="151"/>
        <v/>
      </c>
      <c r="K558" s="1">
        <f>21-SUM(E553:J558)</f>
        <v>6</v>
      </c>
      <c r="L558" s="404">
        <v>1</v>
      </c>
      <c r="M558" s="64" t="str">
        <f>Timetable!$E$11</f>
        <v>Holland Sports</v>
      </c>
      <c r="N558" t="str">
        <f>Timetable!$D$11</f>
        <v>O</v>
      </c>
      <c r="O558">
        <f>AJ618</f>
        <v>0</v>
      </c>
    </row>
    <row r="559" spans="1:15" x14ac:dyDescent="0.3">
      <c r="A559" s="18"/>
      <c r="B559" s="29" t="s">
        <v>175</v>
      </c>
      <c r="C559" s="29"/>
      <c r="D559" s="29" t="s">
        <v>175</v>
      </c>
      <c r="E559" s="73"/>
      <c r="F559" s="73"/>
      <c r="G559" s="73"/>
      <c r="H559" s="73"/>
      <c r="I559" s="73"/>
      <c r="J559" s="73"/>
      <c r="K559" s="1"/>
      <c r="L559" s="404"/>
      <c r="M559" s="64"/>
      <c r="N559"/>
      <c r="O559"/>
    </row>
    <row r="560" spans="1:15" x14ac:dyDescent="0.3">
      <c r="A560" s="18" t="s">
        <v>32</v>
      </c>
      <c r="B560" s="29" t="str">
        <f>O562</f>
        <v>Gemma Rainsford</v>
      </c>
      <c r="C560" s="29">
        <v>4.5599999999999996</v>
      </c>
      <c r="D560" s="29" t="s">
        <v>5</v>
      </c>
      <c r="E560" s="351" t="str">
        <f>IF($D560="","",IF(LEFT($D560,1)=E$2,$L560,""))</f>
        <v/>
      </c>
      <c r="F560" s="30" t="str">
        <f t="shared" ref="F560:J565" si="153">IF($D560="","",IF(LEFT($D560,1)=F$2,$L560,""))</f>
        <v/>
      </c>
      <c r="G560" s="351">
        <f t="shared" si="153"/>
        <v>6</v>
      </c>
      <c r="H560" s="30" t="str">
        <f t="shared" si="153"/>
        <v/>
      </c>
      <c r="I560" s="351" t="str">
        <f t="shared" si="153"/>
        <v/>
      </c>
      <c r="J560" s="30" t="str">
        <f t="shared" si="153"/>
        <v/>
      </c>
      <c r="K560" s="1"/>
      <c r="L560" s="404">
        <v>6</v>
      </c>
      <c r="M560" s="64" t="str">
        <f>Timetable!$E$6</f>
        <v>Croydon Harriers</v>
      </c>
      <c r="N560" t="str">
        <f>Timetable!$D$6</f>
        <v>C</v>
      </c>
      <c r="O560" t="str">
        <f>U619</f>
        <v>Inessa-Renee Atta-Fynn</v>
      </c>
    </row>
    <row r="561" spans="1:15" x14ac:dyDescent="0.3">
      <c r="A561" s="18" t="s">
        <v>33</v>
      </c>
      <c r="B561" s="29" t="str">
        <f>O553</f>
        <v>Savannah Dyer</v>
      </c>
      <c r="C561" s="29">
        <v>3.35</v>
      </c>
      <c r="D561" s="29" t="s">
        <v>2</v>
      </c>
      <c r="E561" s="351">
        <f t="shared" ref="E561:E565" si="154">IF($D561="","",IF(LEFT($D561,1)=E$2,$L561,""))</f>
        <v>5</v>
      </c>
      <c r="F561" s="30" t="str">
        <f t="shared" si="153"/>
        <v/>
      </c>
      <c r="G561" s="351" t="str">
        <f t="shared" si="153"/>
        <v/>
      </c>
      <c r="H561" s="30" t="str">
        <f t="shared" si="153"/>
        <v/>
      </c>
      <c r="I561" s="351" t="str">
        <f t="shared" si="153"/>
        <v/>
      </c>
      <c r="J561" s="30" t="str">
        <f t="shared" si="153"/>
        <v/>
      </c>
      <c r="K561" s="1"/>
      <c r="L561" s="404">
        <v>5</v>
      </c>
      <c r="M561" s="64" t="str">
        <f>Timetable!$E$7</f>
        <v>Kingston &amp; Poly</v>
      </c>
      <c r="N561" t="str">
        <f>Timetable!$D$7</f>
        <v>K</v>
      </c>
      <c r="O561" t="str">
        <f>X619</f>
        <v>Savannah Nyarko</v>
      </c>
    </row>
    <row r="562" spans="1:15" x14ac:dyDescent="0.3">
      <c r="A562" s="18" t="s">
        <v>34</v>
      </c>
      <c r="B562" s="29" t="s">
        <v>175</v>
      </c>
      <c r="C562" s="29"/>
      <c r="D562" s="29" t="s">
        <v>175</v>
      </c>
      <c r="E562" s="351" t="str">
        <f t="shared" si="154"/>
        <v/>
      </c>
      <c r="F562" s="30" t="str">
        <f t="shared" si="153"/>
        <v/>
      </c>
      <c r="G562" s="351" t="str">
        <f t="shared" si="153"/>
        <v/>
      </c>
      <c r="H562" s="30" t="str">
        <f t="shared" si="153"/>
        <v/>
      </c>
      <c r="I562" s="351" t="str">
        <f t="shared" si="153"/>
        <v/>
      </c>
      <c r="J562" s="30" t="str">
        <f t="shared" si="153"/>
        <v/>
      </c>
      <c r="K562" s="1"/>
      <c r="L562" s="404">
        <v>4</v>
      </c>
      <c r="M562" s="64" t="str">
        <f>Timetable!$E$8</f>
        <v>South London Harriers</v>
      </c>
      <c r="N562" t="str">
        <f>Timetable!$D$8</f>
        <v>L</v>
      </c>
      <c r="O562" t="str">
        <f>AA619</f>
        <v>Gemma Rainsford</v>
      </c>
    </row>
    <row r="563" spans="1:15" x14ac:dyDescent="0.3">
      <c r="A563" s="18" t="s">
        <v>35</v>
      </c>
      <c r="B563" s="29" t="s">
        <v>175</v>
      </c>
      <c r="C563" s="29"/>
      <c r="D563" s="29" t="s">
        <v>175</v>
      </c>
      <c r="E563" s="351" t="str">
        <f t="shared" si="154"/>
        <v/>
      </c>
      <c r="F563" s="30" t="str">
        <f t="shared" si="153"/>
        <v/>
      </c>
      <c r="G563" s="351" t="str">
        <f t="shared" si="153"/>
        <v/>
      </c>
      <c r="H563" s="30" t="str">
        <f t="shared" si="153"/>
        <v/>
      </c>
      <c r="I563" s="351" t="str">
        <f t="shared" si="153"/>
        <v/>
      </c>
      <c r="J563" s="30" t="str">
        <f t="shared" si="153"/>
        <v/>
      </c>
      <c r="K563" s="1"/>
      <c r="L563" s="404">
        <v>3</v>
      </c>
      <c r="M563" s="64" t="str">
        <f>Timetable!$E$9</f>
        <v>-</v>
      </c>
      <c r="N563" t="str">
        <f>Timetable!$D$9</f>
        <v>-</v>
      </c>
      <c r="O563">
        <f>AD619</f>
        <v>0</v>
      </c>
    </row>
    <row r="564" spans="1:15" x14ac:dyDescent="0.3">
      <c r="A564" s="18" t="s">
        <v>36</v>
      </c>
      <c r="B564" s="29" t="s">
        <v>175</v>
      </c>
      <c r="C564" s="29"/>
      <c r="D564" s="29" t="s">
        <v>175</v>
      </c>
      <c r="E564" s="351" t="str">
        <f t="shared" si="154"/>
        <v/>
      </c>
      <c r="F564" s="30" t="str">
        <f t="shared" si="153"/>
        <v/>
      </c>
      <c r="G564" s="351" t="str">
        <f t="shared" si="153"/>
        <v/>
      </c>
      <c r="H564" s="30" t="str">
        <f t="shared" si="153"/>
        <v/>
      </c>
      <c r="I564" s="351" t="str">
        <f t="shared" si="153"/>
        <v/>
      </c>
      <c r="J564" s="30" t="str">
        <f t="shared" si="153"/>
        <v/>
      </c>
      <c r="K564" s="1"/>
      <c r="L564" s="404">
        <v>2</v>
      </c>
      <c r="M564" s="64" t="str">
        <f>Timetable!$E$10</f>
        <v>Reigate Priory</v>
      </c>
      <c r="N564" t="str">
        <f>Timetable!$D$10</f>
        <v>R</v>
      </c>
      <c r="O564">
        <f>AG619</f>
        <v>0</v>
      </c>
    </row>
    <row r="565" spans="1:15" x14ac:dyDescent="0.3">
      <c r="A565" s="18" t="s">
        <v>37</v>
      </c>
      <c r="B565" s="29" t="s">
        <v>175</v>
      </c>
      <c r="C565" s="29"/>
      <c r="D565" s="29" t="s">
        <v>175</v>
      </c>
      <c r="E565" s="351" t="str">
        <f t="shared" si="154"/>
        <v/>
      </c>
      <c r="F565" s="30" t="str">
        <f t="shared" si="153"/>
        <v/>
      </c>
      <c r="G565" s="351" t="str">
        <f t="shared" si="153"/>
        <v/>
      </c>
      <c r="H565" s="30" t="str">
        <f t="shared" si="153"/>
        <v/>
      </c>
      <c r="I565" s="351" t="str">
        <f t="shared" si="153"/>
        <v/>
      </c>
      <c r="J565" s="30" t="str">
        <f t="shared" si="153"/>
        <v/>
      </c>
      <c r="K565" s="1">
        <f>21-SUM(E560:J565)</f>
        <v>10</v>
      </c>
      <c r="L565" s="404">
        <v>1</v>
      </c>
      <c r="M565" s="64" t="str">
        <f>Timetable!$E$11</f>
        <v>Holland Sports</v>
      </c>
      <c r="N565" t="str">
        <f>Timetable!$D$11</f>
        <v>O</v>
      </c>
      <c r="O565">
        <f>AJ619</f>
        <v>0</v>
      </c>
    </row>
    <row r="566" spans="1:15" x14ac:dyDescent="0.3">
      <c r="A566" s="18"/>
      <c r="B566" s="18" t="str">
        <f>Timetable!E45</f>
        <v>3.45  DISCUS             U17</v>
      </c>
      <c r="C566" s="29"/>
      <c r="D566" s="29" t="s">
        <v>175</v>
      </c>
      <c r="E566" s="74"/>
      <c r="F566" s="74"/>
      <c r="G566" s="74"/>
      <c r="H566" s="74"/>
      <c r="I566" s="74"/>
      <c r="J566" s="74"/>
      <c r="K566" s="1"/>
      <c r="L566" s="404"/>
      <c r="M566" s="64"/>
      <c r="N566"/>
      <c r="O566"/>
    </row>
    <row r="567" spans="1:15" x14ac:dyDescent="0.3">
      <c r="A567" s="18" t="s">
        <v>26</v>
      </c>
      <c r="B567" s="29" t="str">
        <f>O567</f>
        <v>Shereece Miller</v>
      </c>
      <c r="C567" s="29">
        <v>14.42</v>
      </c>
      <c r="D567" s="29" t="s">
        <v>2</v>
      </c>
      <c r="E567" s="351">
        <f>IF($D567="","",IF(LEFT($D567,1)=E$2,$L567,""))</f>
        <v>6</v>
      </c>
      <c r="F567" s="30" t="str">
        <f t="shared" ref="F567:J572" si="155">IF($D567="","",IF(LEFT($D567,1)=F$2,$L567,""))</f>
        <v/>
      </c>
      <c r="G567" s="351" t="str">
        <f t="shared" si="155"/>
        <v/>
      </c>
      <c r="H567" s="30" t="str">
        <f t="shared" si="155"/>
        <v/>
      </c>
      <c r="I567" s="351" t="str">
        <f t="shared" si="155"/>
        <v/>
      </c>
      <c r="J567" s="30" t="str">
        <f t="shared" si="155"/>
        <v/>
      </c>
      <c r="K567" s="1"/>
      <c r="L567" s="404">
        <v>6</v>
      </c>
      <c r="M567" s="64" t="str">
        <f>Timetable!$E$6</f>
        <v>Croydon Harriers</v>
      </c>
      <c r="N567" t="str">
        <f>Timetable!$D$6</f>
        <v>C</v>
      </c>
      <c r="O567" t="str">
        <f>U614</f>
        <v>Shereece Miller</v>
      </c>
    </row>
    <row r="568" spans="1:15" x14ac:dyDescent="0.3">
      <c r="A568" s="18" t="s">
        <v>27</v>
      </c>
      <c r="B568" s="29" t="s">
        <v>175</v>
      </c>
      <c r="C568" s="29"/>
      <c r="D568" s="29" t="s">
        <v>175</v>
      </c>
      <c r="E568" s="351" t="str">
        <f t="shared" ref="E568:E572" si="156">IF($D568="","",IF(LEFT($D568,1)=E$2,$L568,""))</f>
        <v/>
      </c>
      <c r="F568" s="30" t="str">
        <f t="shared" si="155"/>
        <v/>
      </c>
      <c r="G568" s="351" t="str">
        <f t="shared" si="155"/>
        <v/>
      </c>
      <c r="H568" s="30" t="str">
        <f t="shared" si="155"/>
        <v/>
      </c>
      <c r="I568" s="351" t="str">
        <f t="shared" si="155"/>
        <v/>
      </c>
      <c r="J568" s="30" t="str">
        <f t="shared" si="155"/>
        <v/>
      </c>
      <c r="K568" s="1"/>
      <c r="L568" s="404">
        <v>5</v>
      </c>
      <c r="M568" s="64" t="str">
        <f>Timetable!$E$7</f>
        <v>Kingston &amp; Poly</v>
      </c>
      <c r="N568" t="str">
        <f>Timetable!$D$7</f>
        <v>K</v>
      </c>
      <c r="O568">
        <f>X614</f>
        <v>0</v>
      </c>
    </row>
    <row r="569" spans="1:15" x14ac:dyDescent="0.3">
      <c r="A569" s="18" t="s">
        <v>28</v>
      </c>
      <c r="B569" s="29" t="s">
        <v>175</v>
      </c>
      <c r="C569" s="29"/>
      <c r="D569" s="29" t="s">
        <v>175</v>
      </c>
      <c r="E569" s="351" t="str">
        <f t="shared" si="156"/>
        <v/>
      </c>
      <c r="F569" s="30" t="str">
        <f t="shared" si="155"/>
        <v/>
      </c>
      <c r="G569" s="351" t="str">
        <f t="shared" si="155"/>
        <v/>
      </c>
      <c r="H569" s="30" t="str">
        <f t="shared" si="155"/>
        <v/>
      </c>
      <c r="I569" s="351" t="str">
        <f t="shared" si="155"/>
        <v/>
      </c>
      <c r="J569" s="30" t="str">
        <f t="shared" si="155"/>
        <v/>
      </c>
      <c r="K569" s="1"/>
      <c r="L569" s="404">
        <v>4</v>
      </c>
      <c r="M569" s="64" t="str">
        <f>Timetable!$E$8</f>
        <v>South London Harriers</v>
      </c>
      <c r="N569" t="str">
        <f>Timetable!$D$8</f>
        <v>L</v>
      </c>
      <c r="O569">
        <f>AA614</f>
        <v>0</v>
      </c>
    </row>
    <row r="570" spans="1:15" x14ac:dyDescent="0.3">
      <c r="A570" s="18" t="s">
        <v>29</v>
      </c>
      <c r="B570" s="29" t="s">
        <v>175</v>
      </c>
      <c r="C570" s="29"/>
      <c r="D570" s="29" t="s">
        <v>175</v>
      </c>
      <c r="E570" s="351" t="str">
        <f t="shared" si="156"/>
        <v/>
      </c>
      <c r="F570" s="30" t="str">
        <f t="shared" si="155"/>
        <v/>
      </c>
      <c r="G570" s="351" t="str">
        <f t="shared" si="155"/>
        <v/>
      </c>
      <c r="H570" s="30" t="str">
        <f t="shared" si="155"/>
        <v/>
      </c>
      <c r="I570" s="351" t="str">
        <f t="shared" si="155"/>
        <v/>
      </c>
      <c r="J570" s="30" t="str">
        <f t="shared" si="155"/>
        <v/>
      </c>
      <c r="K570" s="1"/>
      <c r="L570" s="404">
        <v>3</v>
      </c>
      <c r="M570" s="64" t="str">
        <f>Timetable!$E$9</f>
        <v>-</v>
      </c>
      <c r="N570" t="str">
        <f>Timetable!$D$9</f>
        <v>-</v>
      </c>
      <c r="O570">
        <f>AD614</f>
        <v>0</v>
      </c>
    </row>
    <row r="571" spans="1:15" x14ac:dyDescent="0.3">
      <c r="A571" s="18" t="s">
        <v>30</v>
      </c>
      <c r="B571" s="29" t="s">
        <v>175</v>
      </c>
      <c r="C571" s="29"/>
      <c r="D571" s="29" t="s">
        <v>175</v>
      </c>
      <c r="E571" s="351" t="str">
        <f t="shared" si="156"/>
        <v/>
      </c>
      <c r="F571" s="30" t="str">
        <f t="shared" si="155"/>
        <v/>
      </c>
      <c r="G571" s="351" t="str">
        <f t="shared" si="155"/>
        <v/>
      </c>
      <c r="H571" s="30" t="str">
        <f t="shared" si="155"/>
        <v/>
      </c>
      <c r="I571" s="351" t="str">
        <f t="shared" si="155"/>
        <v/>
      </c>
      <c r="J571" s="30" t="str">
        <f t="shared" si="155"/>
        <v/>
      </c>
      <c r="K571" s="1"/>
      <c r="L571" s="404">
        <v>2</v>
      </c>
      <c r="M571" s="64" t="str">
        <f>Timetable!$E$10</f>
        <v>Reigate Priory</v>
      </c>
      <c r="N571" t="str">
        <f>Timetable!$D$10</f>
        <v>R</v>
      </c>
      <c r="O571">
        <f>AG614</f>
        <v>0</v>
      </c>
    </row>
    <row r="572" spans="1:15" x14ac:dyDescent="0.3">
      <c r="A572" s="18" t="s">
        <v>31</v>
      </c>
      <c r="B572" s="29" t="s">
        <v>175</v>
      </c>
      <c r="C572" s="29"/>
      <c r="D572" s="29" t="s">
        <v>175</v>
      </c>
      <c r="E572" s="351" t="str">
        <f t="shared" si="156"/>
        <v/>
      </c>
      <c r="F572" s="30" t="str">
        <f t="shared" si="155"/>
        <v/>
      </c>
      <c r="G572" s="351" t="str">
        <f t="shared" si="155"/>
        <v/>
      </c>
      <c r="H572" s="30" t="str">
        <f t="shared" si="155"/>
        <v/>
      </c>
      <c r="I572" s="351" t="str">
        <f t="shared" si="155"/>
        <v/>
      </c>
      <c r="J572" s="30" t="str">
        <f t="shared" si="155"/>
        <v/>
      </c>
      <c r="K572" s="1">
        <f>21-SUM(E567:J572)</f>
        <v>15</v>
      </c>
      <c r="L572" s="404">
        <v>1</v>
      </c>
      <c r="M572" s="64" t="str">
        <f>Timetable!$E$11</f>
        <v>Holland Sports</v>
      </c>
      <c r="N572" t="str">
        <f>Timetable!$D$11</f>
        <v>O</v>
      </c>
      <c r="O572">
        <f>AJ614</f>
        <v>0</v>
      </c>
    </row>
    <row r="573" spans="1:15" x14ac:dyDescent="0.3">
      <c r="A573" s="18"/>
      <c r="B573" s="29" t="s">
        <v>175</v>
      </c>
      <c r="C573" s="29"/>
      <c r="D573" s="29" t="s">
        <v>175</v>
      </c>
      <c r="E573" s="73"/>
      <c r="F573" s="73"/>
      <c r="G573" s="73"/>
      <c r="H573" s="73"/>
      <c r="I573" s="73"/>
      <c r="J573" s="73"/>
      <c r="K573" s="1"/>
      <c r="L573" s="404"/>
      <c r="M573" s="64"/>
      <c r="N573"/>
      <c r="O573"/>
    </row>
    <row r="574" spans="1:15" x14ac:dyDescent="0.3">
      <c r="A574" s="18" t="s">
        <v>32</v>
      </c>
      <c r="B574" s="29" t="s">
        <v>175</v>
      </c>
      <c r="C574" s="29"/>
      <c r="D574" s="29" t="s">
        <v>175</v>
      </c>
      <c r="E574" s="351" t="str">
        <f>IF($D574="","",IF(LEFT($D574,1)=E$2,$L574,""))</f>
        <v/>
      </c>
      <c r="F574" s="30" t="str">
        <f t="shared" ref="F574:J579" si="157">IF($D574="","",IF(LEFT($D574,1)=F$2,$L574,""))</f>
        <v/>
      </c>
      <c r="G574" s="351" t="str">
        <f t="shared" si="157"/>
        <v/>
      </c>
      <c r="H574" s="30" t="str">
        <f t="shared" si="157"/>
        <v/>
      </c>
      <c r="I574" s="351" t="str">
        <f t="shared" si="157"/>
        <v/>
      </c>
      <c r="J574" s="30" t="str">
        <f t="shared" si="157"/>
        <v/>
      </c>
      <c r="K574" s="1"/>
      <c r="L574" s="404">
        <v>6</v>
      </c>
      <c r="M574" s="64" t="str">
        <f>Timetable!$E$6</f>
        <v>Croydon Harriers</v>
      </c>
      <c r="N574" t="str">
        <f>Timetable!$D$6</f>
        <v>C</v>
      </c>
      <c r="O574">
        <f>U615</f>
        <v>0</v>
      </c>
    </row>
    <row r="575" spans="1:15" x14ac:dyDescent="0.3">
      <c r="A575" s="18" t="s">
        <v>33</v>
      </c>
      <c r="B575" s="29" t="s">
        <v>175</v>
      </c>
      <c r="C575" s="29"/>
      <c r="D575" s="29" t="s">
        <v>175</v>
      </c>
      <c r="E575" s="351" t="str">
        <f t="shared" ref="E575:E579" si="158">IF($D575="","",IF(LEFT($D575,1)=E$2,$L575,""))</f>
        <v/>
      </c>
      <c r="F575" s="30" t="str">
        <f t="shared" si="157"/>
        <v/>
      </c>
      <c r="G575" s="351" t="str">
        <f t="shared" si="157"/>
        <v/>
      </c>
      <c r="H575" s="30" t="str">
        <f t="shared" si="157"/>
        <v/>
      </c>
      <c r="I575" s="351" t="str">
        <f t="shared" si="157"/>
        <v/>
      </c>
      <c r="J575" s="30" t="str">
        <f t="shared" si="157"/>
        <v/>
      </c>
      <c r="K575" s="1"/>
      <c r="L575" s="404">
        <v>5</v>
      </c>
      <c r="M575" s="64" t="str">
        <f>Timetable!$E$7</f>
        <v>Kingston &amp; Poly</v>
      </c>
      <c r="N575" t="str">
        <f>Timetable!$D$7</f>
        <v>K</v>
      </c>
      <c r="O575">
        <f>X615</f>
        <v>0</v>
      </c>
    </row>
    <row r="576" spans="1:15" x14ac:dyDescent="0.3">
      <c r="A576" s="18" t="s">
        <v>34</v>
      </c>
      <c r="B576" s="29" t="s">
        <v>175</v>
      </c>
      <c r="C576" s="29"/>
      <c r="D576" s="29" t="s">
        <v>175</v>
      </c>
      <c r="E576" s="351" t="str">
        <f t="shared" si="158"/>
        <v/>
      </c>
      <c r="F576" s="30" t="str">
        <f t="shared" si="157"/>
        <v/>
      </c>
      <c r="G576" s="351" t="str">
        <f t="shared" si="157"/>
        <v/>
      </c>
      <c r="H576" s="30" t="str">
        <f t="shared" si="157"/>
        <v/>
      </c>
      <c r="I576" s="351" t="str">
        <f t="shared" si="157"/>
        <v/>
      </c>
      <c r="J576" s="30" t="str">
        <f t="shared" si="157"/>
        <v/>
      </c>
      <c r="K576" s="1"/>
      <c r="L576" s="404">
        <v>4</v>
      </c>
      <c r="M576" s="64" t="str">
        <f>Timetable!$E$8</f>
        <v>South London Harriers</v>
      </c>
      <c r="N576" t="str">
        <f>Timetable!$D$8</f>
        <v>L</v>
      </c>
      <c r="O576">
        <f>AA615</f>
        <v>0</v>
      </c>
    </row>
    <row r="577" spans="1:39" x14ac:dyDescent="0.3">
      <c r="A577" s="18" t="s">
        <v>35</v>
      </c>
      <c r="B577" s="29" t="s">
        <v>175</v>
      </c>
      <c r="C577" s="29"/>
      <c r="D577" s="29" t="s">
        <v>175</v>
      </c>
      <c r="E577" s="351" t="str">
        <f t="shared" si="158"/>
        <v/>
      </c>
      <c r="F577" s="30" t="str">
        <f t="shared" si="157"/>
        <v/>
      </c>
      <c r="G577" s="351" t="str">
        <f t="shared" si="157"/>
        <v/>
      </c>
      <c r="H577" s="30" t="str">
        <f t="shared" si="157"/>
        <v/>
      </c>
      <c r="I577" s="351" t="str">
        <f t="shared" si="157"/>
        <v/>
      </c>
      <c r="J577" s="30" t="str">
        <f t="shared" si="157"/>
        <v/>
      </c>
      <c r="K577" s="1"/>
      <c r="L577" s="404">
        <v>3</v>
      </c>
      <c r="M577" s="64" t="str">
        <f>Timetable!$E$9</f>
        <v>-</v>
      </c>
      <c r="N577" t="str">
        <f>Timetable!$D$9</f>
        <v>-</v>
      </c>
      <c r="O577">
        <f>AD615</f>
        <v>0</v>
      </c>
    </row>
    <row r="578" spans="1:39" x14ac:dyDescent="0.3">
      <c r="A578" s="18" t="s">
        <v>36</v>
      </c>
      <c r="B578" s="29" t="s">
        <v>175</v>
      </c>
      <c r="C578" s="29"/>
      <c r="D578" s="29" t="s">
        <v>175</v>
      </c>
      <c r="E578" s="351" t="str">
        <f t="shared" si="158"/>
        <v/>
      </c>
      <c r="F578" s="30" t="str">
        <f t="shared" si="157"/>
        <v/>
      </c>
      <c r="G578" s="351" t="str">
        <f t="shared" si="157"/>
        <v/>
      </c>
      <c r="H578" s="30" t="str">
        <f t="shared" si="157"/>
        <v/>
      </c>
      <c r="I578" s="351" t="str">
        <f t="shared" si="157"/>
        <v/>
      </c>
      <c r="J578" s="30" t="str">
        <f t="shared" si="157"/>
        <v/>
      </c>
      <c r="K578" s="1"/>
      <c r="L578" s="404">
        <v>2</v>
      </c>
      <c r="M578" s="64" t="str">
        <f>Timetable!$E$10</f>
        <v>Reigate Priory</v>
      </c>
      <c r="N578" t="str">
        <f>Timetable!$D$10</f>
        <v>R</v>
      </c>
      <c r="O578">
        <f>AG615</f>
        <v>0</v>
      </c>
    </row>
    <row r="579" spans="1:39" x14ac:dyDescent="0.3">
      <c r="A579" s="18" t="s">
        <v>37</v>
      </c>
      <c r="B579" s="29" t="s">
        <v>175</v>
      </c>
      <c r="C579" s="29"/>
      <c r="D579" s="29" t="s">
        <v>175</v>
      </c>
      <c r="E579" s="351" t="str">
        <f t="shared" si="158"/>
        <v/>
      </c>
      <c r="F579" s="30" t="str">
        <f t="shared" si="157"/>
        <v/>
      </c>
      <c r="G579" s="351" t="str">
        <f t="shared" si="157"/>
        <v/>
      </c>
      <c r="H579" s="30" t="str">
        <f t="shared" si="157"/>
        <v/>
      </c>
      <c r="I579" s="351" t="str">
        <f t="shared" si="157"/>
        <v/>
      </c>
      <c r="J579" s="30" t="str">
        <f t="shared" si="157"/>
        <v/>
      </c>
      <c r="K579" s="1">
        <f>21-SUM(E574:J579)</f>
        <v>21</v>
      </c>
      <c r="L579" s="404">
        <v>1</v>
      </c>
      <c r="M579" s="64" t="str">
        <f>Timetable!$E$11</f>
        <v>Holland Sports</v>
      </c>
      <c r="N579" t="str">
        <f>Timetable!$D$11</f>
        <v>O</v>
      </c>
      <c r="O579">
        <f>AJ615</f>
        <v>0</v>
      </c>
    </row>
    <row r="580" spans="1:39" x14ac:dyDescent="0.3">
      <c r="D580" t="s">
        <v>44</v>
      </c>
      <c r="E580" s="25">
        <f t="shared" ref="E580:K580" si="159">SUM(E5:E579)</f>
        <v>218.5</v>
      </c>
      <c r="F580" s="25">
        <f t="shared" si="159"/>
        <v>200.5</v>
      </c>
      <c r="G580" s="25">
        <f t="shared" si="159"/>
        <v>240</v>
      </c>
      <c r="H580" s="25">
        <f t="shared" si="159"/>
        <v>0</v>
      </c>
      <c r="I580" s="25">
        <f t="shared" si="159"/>
        <v>59</v>
      </c>
      <c r="J580" s="25">
        <f t="shared" si="159"/>
        <v>72</v>
      </c>
      <c r="K580">
        <f t="shared" si="159"/>
        <v>911</v>
      </c>
      <c r="M580" t="s">
        <v>43</v>
      </c>
      <c r="N580"/>
      <c r="O580"/>
    </row>
    <row r="581" spans="1:39" x14ac:dyDescent="0.3">
      <c r="E581" s="76"/>
      <c r="F581" s="76"/>
      <c r="G581" s="76"/>
      <c r="H581" s="76"/>
      <c r="I581" s="76"/>
      <c r="J581" s="76"/>
      <c r="K581" s="1">
        <f>SUM(E580:J580)</f>
        <v>790</v>
      </c>
      <c r="L581" s="404"/>
      <c r="M581" t="s">
        <v>125</v>
      </c>
      <c r="N581"/>
      <c r="O581"/>
    </row>
    <row r="582" spans="1:39" x14ac:dyDescent="0.3">
      <c r="K582" s="1"/>
      <c r="L582" s="404"/>
      <c r="M582">
        <f>K580+K581</f>
        <v>1701</v>
      </c>
      <c r="N582"/>
      <c r="O582"/>
    </row>
    <row r="583" spans="1:39" x14ac:dyDescent="0.3">
      <c r="B583" s="153" t="s">
        <v>198</v>
      </c>
      <c r="K583" s="1"/>
      <c r="L583" s="404"/>
      <c r="M583"/>
      <c r="N583"/>
      <c r="O583"/>
    </row>
    <row r="584" spans="1:39" x14ac:dyDescent="0.3">
      <c r="A584" s="24"/>
      <c r="B584" s="24" t="str">
        <f>Timetable!$E$6</f>
        <v>Croydon Harriers</v>
      </c>
      <c r="C584" s="24" t="str">
        <f>Timetable!$D$6</f>
        <v>C</v>
      </c>
      <c r="D584" s="23"/>
      <c r="E584" s="24"/>
      <c r="F584" s="24"/>
      <c r="G584" s="24"/>
      <c r="H584" s="24"/>
      <c r="I584" s="24"/>
      <c r="J584" s="24"/>
      <c r="K584" s="154"/>
      <c r="L584" s="154"/>
      <c r="M584"/>
      <c r="N584"/>
      <c r="O584"/>
    </row>
    <row r="585" spans="1:39" x14ac:dyDescent="0.3">
      <c r="A585" s="24"/>
      <c r="B585" s="24" t="str">
        <f>Timetable!$E$7</f>
        <v>Kingston &amp; Poly</v>
      </c>
      <c r="C585" s="24" t="str">
        <f>Timetable!$D$7</f>
        <v>K</v>
      </c>
      <c r="D585" s="23"/>
      <c r="E585" s="24"/>
      <c r="F585" s="24"/>
      <c r="G585" s="24"/>
      <c r="H585" s="24"/>
      <c r="I585" s="24"/>
      <c r="J585" s="24"/>
      <c r="K585" s="154"/>
      <c r="L585" s="154"/>
      <c r="M585"/>
      <c r="N585"/>
      <c r="O585"/>
    </row>
    <row r="586" spans="1:39" x14ac:dyDescent="0.3">
      <c r="A586" s="24"/>
      <c r="B586" s="24" t="str">
        <f>Timetable!$E$8</f>
        <v>South London Harriers</v>
      </c>
      <c r="C586" s="24" t="str">
        <f>Timetable!$D$8</f>
        <v>L</v>
      </c>
      <c r="D586" s="23"/>
      <c r="E586" s="24"/>
      <c r="F586" s="24"/>
      <c r="G586" s="24"/>
      <c r="H586" s="24"/>
      <c r="I586" s="24"/>
      <c r="J586" s="24"/>
      <c r="K586" s="154"/>
      <c r="L586" s="154"/>
      <c r="M586"/>
      <c r="N586"/>
      <c r="O586"/>
    </row>
    <row r="587" spans="1:39" x14ac:dyDescent="0.3">
      <c r="A587" s="24"/>
      <c r="B587" s="24" t="str">
        <f>Timetable!$E$9</f>
        <v>-</v>
      </c>
      <c r="C587" s="24" t="str">
        <f>Timetable!$D$9</f>
        <v>-</v>
      </c>
      <c r="D587" s="23"/>
      <c r="E587" s="24"/>
      <c r="F587" s="24"/>
      <c r="G587" s="24"/>
      <c r="H587" s="24"/>
      <c r="I587" s="24"/>
      <c r="J587" s="24"/>
      <c r="K587" s="154"/>
      <c r="L587" s="154"/>
      <c r="M587"/>
      <c r="N587"/>
      <c r="O587"/>
    </row>
    <row r="588" spans="1:39" x14ac:dyDescent="0.3">
      <c r="A588" s="24"/>
      <c r="B588" s="24" t="str">
        <f>Timetable!$E$10</f>
        <v>Reigate Priory</v>
      </c>
      <c r="C588" s="24" t="str">
        <f>Timetable!$D$10</f>
        <v>R</v>
      </c>
      <c r="D588" s="23"/>
      <c r="E588" s="24"/>
      <c r="F588" s="24"/>
      <c r="G588" s="24"/>
      <c r="H588" s="24"/>
      <c r="I588" s="24"/>
      <c r="J588" s="24"/>
      <c r="K588" s="154"/>
      <c r="L588" s="154"/>
      <c r="M588"/>
      <c r="N588"/>
      <c r="O588"/>
    </row>
    <row r="589" spans="1:39" x14ac:dyDescent="0.3">
      <c r="A589" s="24"/>
      <c r="B589" s="24" t="str">
        <f>Timetable!$E$11</f>
        <v>Holland Sports</v>
      </c>
      <c r="C589" s="24" t="str">
        <f>Timetable!$D$11</f>
        <v>O</v>
      </c>
      <c r="D589" s="23"/>
      <c r="E589" s="24"/>
      <c r="F589" s="24"/>
      <c r="G589" s="24"/>
      <c r="H589" s="24"/>
      <c r="I589" s="24"/>
      <c r="J589" s="24"/>
      <c r="K589" s="154"/>
      <c r="L589" s="154"/>
      <c r="M589"/>
      <c r="N589"/>
      <c r="O589"/>
    </row>
    <row r="590" spans="1:39" x14ac:dyDescent="0.3">
      <c r="K590" s="1"/>
      <c r="L590" s="404"/>
      <c r="M590"/>
      <c r="N590"/>
      <c r="O590"/>
      <c r="S590" t="s">
        <v>200</v>
      </c>
    </row>
    <row r="591" spans="1:39" ht="15" thickBot="1" x14ac:dyDescent="0.35">
      <c r="B591" t="s">
        <v>1</v>
      </c>
      <c r="K591" s="1"/>
      <c r="L591" s="404"/>
    </row>
    <row r="592" spans="1:39" x14ac:dyDescent="0.3">
      <c r="B592" t="s">
        <v>75</v>
      </c>
      <c r="K592" s="1"/>
      <c r="L592" s="404"/>
      <c r="R592"/>
      <c r="S592" s="145" t="str">
        <f>R2</f>
        <v>Croydon Harriers</v>
      </c>
      <c r="T592" s="146"/>
      <c r="U592" s="146"/>
      <c r="V592" s="147" t="str">
        <f>R3</f>
        <v>Kingston &amp; Poly</v>
      </c>
      <c r="W592" s="148"/>
      <c r="X592" s="149"/>
      <c r="Y592" s="146" t="str">
        <f>R4</f>
        <v>South London Harriers</v>
      </c>
      <c r="Z592" s="146"/>
      <c r="AA592" s="146"/>
      <c r="AB592" s="147" t="str">
        <f>R5</f>
        <v>-</v>
      </c>
      <c r="AC592" s="148"/>
      <c r="AD592" s="149"/>
      <c r="AE592" s="146" t="str">
        <f>R6</f>
        <v>Reigate Priory</v>
      </c>
      <c r="AF592" s="146"/>
      <c r="AG592" s="146"/>
      <c r="AH592" s="147" t="str">
        <f>R7</f>
        <v>Holland Sports</v>
      </c>
      <c r="AI592" s="81"/>
      <c r="AJ592" s="138"/>
      <c r="AK592" s="147">
        <f>R8</f>
        <v>0</v>
      </c>
      <c r="AL592" s="81"/>
      <c r="AM592" s="138"/>
    </row>
    <row r="593" spans="2:39" ht="15" thickBot="1" x14ac:dyDescent="0.35">
      <c r="B593" t="s">
        <v>76</v>
      </c>
      <c r="K593" s="1"/>
      <c r="L593" s="404"/>
      <c r="R593"/>
      <c r="S593" s="140" t="s">
        <v>8</v>
      </c>
      <c r="T593" s="141" t="s">
        <v>7</v>
      </c>
      <c r="U593" s="141" t="s">
        <v>112</v>
      </c>
      <c r="V593" s="142" t="s">
        <v>8</v>
      </c>
      <c r="W593" s="143" t="s">
        <v>7</v>
      </c>
      <c r="X593" s="144" t="s">
        <v>112</v>
      </c>
      <c r="Y593" s="141" t="s">
        <v>8</v>
      </c>
      <c r="Z593" s="141" t="s">
        <v>7</v>
      </c>
      <c r="AA593" s="141" t="s">
        <v>112</v>
      </c>
      <c r="AB593" s="142" t="s">
        <v>8</v>
      </c>
      <c r="AC593" s="143" t="s">
        <v>7</v>
      </c>
      <c r="AD593" s="144" t="s">
        <v>112</v>
      </c>
      <c r="AE593" s="141" t="s">
        <v>8</v>
      </c>
      <c r="AF593" s="141" t="s">
        <v>7</v>
      </c>
      <c r="AG593" s="141" t="s">
        <v>112</v>
      </c>
      <c r="AH593" s="142" t="s">
        <v>8</v>
      </c>
      <c r="AI593" s="143" t="s">
        <v>7</v>
      </c>
      <c r="AJ593" s="144" t="s">
        <v>112</v>
      </c>
      <c r="AK593" s="142" t="s">
        <v>8</v>
      </c>
      <c r="AL593" s="143" t="s">
        <v>7</v>
      </c>
      <c r="AM593" s="144" t="s">
        <v>112</v>
      </c>
    </row>
    <row r="594" spans="2:39" ht="15.6" thickBot="1" x14ac:dyDescent="0.35">
      <c r="B594" s="92" t="s">
        <v>226</v>
      </c>
      <c r="K594" s="1"/>
      <c r="L594" s="404"/>
      <c r="R594"/>
      <c r="S594" s="137"/>
      <c r="T594" s="137"/>
      <c r="U594" s="137"/>
      <c r="V594" s="41"/>
      <c r="X594" s="139"/>
      <c r="Y594" s="137"/>
      <c r="Z594" s="137"/>
      <c r="AA594" s="137"/>
      <c r="AB594" s="41"/>
      <c r="AD594" s="139"/>
      <c r="AE594" s="137"/>
      <c r="AF594" s="137"/>
      <c r="AG594" s="137"/>
      <c r="AH594" s="41"/>
      <c r="AJ594" s="139"/>
      <c r="AK594" s="41"/>
      <c r="AM594" s="139"/>
    </row>
    <row r="595" spans="2:39" x14ac:dyDescent="0.3">
      <c r="B595" t="s">
        <v>227</v>
      </c>
      <c r="K595" s="1"/>
      <c r="L595" s="404"/>
      <c r="R595" s="134" t="s">
        <v>14</v>
      </c>
      <c r="S595" s="160" t="s">
        <v>530</v>
      </c>
      <c r="T595" s="160" t="s">
        <v>531</v>
      </c>
      <c r="U595" s="160" t="s">
        <v>532</v>
      </c>
      <c r="V595" s="398" t="s">
        <v>601</v>
      </c>
      <c r="W595" s="399" t="s">
        <v>600</v>
      </c>
      <c r="X595" s="400"/>
      <c r="Y595" s="160"/>
      <c r="Z595" s="160" t="s">
        <v>533</v>
      </c>
      <c r="AA595" s="160"/>
      <c r="AB595" s="398"/>
      <c r="AC595" s="399"/>
      <c r="AD595" s="400"/>
      <c r="AE595" s="160"/>
      <c r="AF595" s="160"/>
      <c r="AG595" s="160"/>
      <c r="AH595" s="398" t="s">
        <v>534</v>
      </c>
      <c r="AI595" s="399"/>
      <c r="AJ595" s="400"/>
      <c r="AK595" s="161"/>
      <c r="AL595" s="162"/>
      <c r="AM595" s="163"/>
    </row>
    <row r="596" spans="2:39" ht="15" thickBot="1" x14ac:dyDescent="0.35">
      <c r="B596" t="s">
        <v>127</v>
      </c>
      <c r="K596" s="1"/>
      <c r="L596" s="404"/>
      <c r="M596"/>
      <c r="N596"/>
      <c r="O596"/>
      <c r="R596" s="113" t="s">
        <v>16</v>
      </c>
      <c r="S596" s="160" t="s">
        <v>535</v>
      </c>
      <c r="T596" s="160" t="s">
        <v>536</v>
      </c>
      <c r="U596" s="160"/>
      <c r="V596" s="398"/>
      <c r="W596" s="399" t="s">
        <v>602</v>
      </c>
      <c r="X596" s="400"/>
      <c r="Y596" s="160"/>
      <c r="Z596" s="160" t="s">
        <v>537</v>
      </c>
      <c r="AA596" s="160"/>
      <c r="AB596" s="398"/>
      <c r="AC596" s="399"/>
      <c r="AD596" s="400"/>
      <c r="AE596" s="160"/>
      <c r="AF596" s="160"/>
      <c r="AG596" s="160"/>
      <c r="AH596" s="398" t="s">
        <v>538</v>
      </c>
      <c r="AI596" s="399"/>
      <c r="AJ596" s="400"/>
      <c r="AK596" s="161"/>
      <c r="AL596" s="162"/>
      <c r="AM596" s="163"/>
    </row>
    <row r="597" spans="2:39" x14ac:dyDescent="0.3">
      <c r="K597" s="1"/>
      <c r="L597" s="404"/>
      <c r="M597"/>
      <c r="N597"/>
      <c r="O597"/>
      <c r="R597" s="135" t="s">
        <v>113</v>
      </c>
      <c r="S597" s="160"/>
      <c r="T597" s="160"/>
      <c r="U597" s="160"/>
      <c r="V597" s="398"/>
      <c r="W597" s="399"/>
      <c r="X597" s="400"/>
      <c r="Y597" s="160"/>
      <c r="Z597" s="160"/>
      <c r="AA597" s="160"/>
      <c r="AB597" s="398"/>
      <c r="AC597" s="399"/>
      <c r="AD597" s="400"/>
      <c r="AE597" s="160"/>
      <c r="AF597" s="160"/>
      <c r="AG597" s="160"/>
      <c r="AH597" s="398"/>
      <c r="AI597" s="399"/>
      <c r="AJ597" s="400"/>
      <c r="AK597" s="161"/>
      <c r="AL597" s="162"/>
      <c r="AM597" s="163"/>
    </row>
    <row r="598" spans="2:39" ht="15" thickBot="1" x14ac:dyDescent="0.35">
      <c r="K598" s="1"/>
      <c r="L598" s="404"/>
      <c r="M598"/>
      <c r="N598"/>
      <c r="O598"/>
      <c r="R598" s="113" t="s">
        <v>16</v>
      </c>
      <c r="S598" s="160"/>
      <c r="T598" s="160"/>
      <c r="U598" s="160"/>
      <c r="V598" s="398"/>
      <c r="W598" s="399"/>
      <c r="X598" s="400"/>
      <c r="Y598" s="160"/>
      <c r="Z598" s="160"/>
      <c r="AA598" s="160"/>
      <c r="AB598" s="398"/>
      <c r="AC598" s="399"/>
      <c r="AD598" s="400"/>
      <c r="AE598" s="160"/>
      <c r="AF598" s="160"/>
      <c r="AG598" s="160"/>
      <c r="AH598" s="398"/>
      <c r="AI598" s="399"/>
      <c r="AJ598" s="400"/>
      <c r="AK598" s="161"/>
      <c r="AL598" s="162"/>
      <c r="AM598" s="163"/>
    </row>
    <row r="599" spans="2:39" x14ac:dyDescent="0.3">
      <c r="K599" s="1"/>
      <c r="L599" s="404"/>
      <c r="M599"/>
      <c r="N599"/>
      <c r="O599"/>
      <c r="R599" s="135" t="s">
        <v>9</v>
      </c>
      <c r="S599" s="160" t="s">
        <v>539</v>
      </c>
      <c r="T599" s="160" t="s">
        <v>540</v>
      </c>
      <c r="U599" s="160" t="s">
        <v>532</v>
      </c>
      <c r="V599" s="398" t="s">
        <v>603</v>
      </c>
      <c r="W599" s="399" t="s">
        <v>600</v>
      </c>
      <c r="X599" s="400" t="s">
        <v>604</v>
      </c>
      <c r="Y599" s="160" t="s">
        <v>541</v>
      </c>
      <c r="Z599" s="160" t="s">
        <v>542</v>
      </c>
      <c r="AA599" s="160" t="s">
        <v>543</v>
      </c>
      <c r="AB599" s="398"/>
      <c r="AC599" s="399"/>
      <c r="AD599" s="400"/>
      <c r="AE599" s="160" t="s">
        <v>544</v>
      </c>
      <c r="AF599" s="160" t="s">
        <v>545</v>
      </c>
      <c r="AG599" s="160"/>
      <c r="AH599" s="398" t="s">
        <v>546</v>
      </c>
      <c r="AI599" s="399" t="s">
        <v>547</v>
      </c>
      <c r="AJ599" s="400" t="s">
        <v>548</v>
      </c>
      <c r="AK599" s="161"/>
      <c r="AL599" s="162"/>
      <c r="AM599" s="163"/>
    </row>
    <row r="600" spans="2:39" ht="15" thickBot="1" x14ac:dyDescent="0.35">
      <c r="K600" s="1"/>
      <c r="L600" s="404"/>
      <c r="M600"/>
      <c r="N600"/>
      <c r="O600"/>
      <c r="R600" s="113" t="s">
        <v>16</v>
      </c>
      <c r="S600" s="160" t="s">
        <v>549</v>
      </c>
      <c r="T600" s="160" t="s">
        <v>550</v>
      </c>
      <c r="U600" s="160" t="s">
        <v>551</v>
      </c>
      <c r="V600" s="398" t="s">
        <v>605</v>
      </c>
      <c r="W600" s="399" t="s">
        <v>606</v>
      </c>
      <c r="X600" s="400" t="s">
        <v>607</v>
      </c>
      <c r="Y600" s="160" t="s">
        <v>634</v>
      </c>
      <c r="Z600" s="160" t="s">
        <v>553</v>
      </c>
      <c r="AA600" s="160" t="s">
        <v>554</v>
      </c>
      <c r="AB600" s="398"/>
      <c r="AC600" s="399"/>
      <c r="AD600" s="400"/>
      <c r="AE600" s="160" t="s">
        <v>555</v>
      </c>
      <c r="AF600" s="160"/>
      <c r="AG600" s="160"/>
      <c r="AH600" s="398" t="s">
        <v>534</v>
      </c>
      <c r="AI600" s="399"/>
      <c r="AJ600" s="400"/>
      <c r="AK600" s="161"/>
      <c r="AL600" s="162"/>
      <c r="AM600" s="163"/>
    </row>
    <row r="601" spans="2:39" x14ac:dyDescent="0.3">
      <c r="K601" s="1"/>
      <c r="L601" s="404"/>
      <c r="M601"/>
      <c r="N601"/>
      <c r="O601"/>
      <c r="R601" s="135" t="s">
        <v>11</v>
      </c>
      <c r="S601" s="160" t="s">
        <v>535</v>
      </c>
      <c r="T601" s="160" t="s">
        <v>540</v>
      </c>
      <c r="U601" s="160" t="s">
        <v>556</v>
      </c>
      <c r="V601" s="398" t="s">
        <v>609</v>
      </c>
      <c r="W601" s="399" t="s">
        <v>606</v>
      </c>
      <c r="X601" s="400" t="s">
        <v>608</v>
      </c>
      <c r="Y601" s="160" t="s">
        <v>541</v>
      </c>
      <c r="Z601" s="160" t="s">
        <v>557</v>
      </c>
      <c r="AA601" s="160" t="s">
        <v>635</v>
      </c>
      <c r="AB601" s="398"/>
      <c r="AC601" s="399"/>
      <c r="AD601" s="400"/>
      <c r="AE601" s="160" t="s">
        <v>544</v>
      </c>
      <c r="AF601" s="160"/>
      <c r="AG601" s="160"/>
      <c r="AH601" s="398" t="s">
        <v>546</v>
      </c>
      <c r="AI601" s="399" t="s">
        <v>547</v>
      </c>
      <c r="AJ601" s="400" t="s">
        <v>548</v>
      </c>
      <c r="AK601" s="161"/>
      <c r="AL601" s="162"/>
      <c r="AM601" s="163"/>
    </row>
    <row r="602" spans="2:39" x14ac:dyDescent="0.3">
      <c r="K602" s="1"/>
      <c r="L602" s="404"/>
      <c r="R602" s="135" t="s">
        <v>16</v>
      </c>
      <c r="S602" s="160" t="s">
        <v>549</v>
      </c>
      <c r="T602" s="160" t="s">
        <v>558</v>
      </c>
      <c r="U602" s="160" t="s">
        <v>559</v>
      </c>
      <c r="V602" s="398"/>
      <c r="W602" s="399" t="s">
        <v>610</v>
      </c>
      <c r="X602" s="400" t="s">
        <v>604</v>
      </c>
      <c r="Y602" s="160" t="s">
        <v>560</v>
      </c>
      <c r="Z602" s="160" t="s">
        <v>537</v>
      </c>
      <c r="AA602" s="160" t="s">
        <v>543</v>
      </c>
      <c r="AB602" s="398"/>
      <c r="AC602" s="399"/>
      <c r="AD602" s="400"/>
      <c r="AE602" s="160"/>
      <c r="AF602" s="160"/>
      <c r="AG602" s="160"/>
      <c r="AH602" s="398" t="s">
        <v>538</v>
      </c>
      <c r="AI602" s="399"/>
      <c r="AJ602" s="400"/>
      <c r="AK602" s="161"/>
      <c r="AL602" s="162"/>
      <c r="AM602" s="163"/>
    </row>
    <row r="603" spans="2:39" x14ac:dyDescent="0.3">
      <c r="K603" s="1"/>
      <c r="L603" s="404"/>
      <c r="R603" s="135" t="s">
        <v>10</v>
      </c>
      <c r="S603" s="160" t="s">
        <v>562</v>
      </c>
      <c r="T603" s="160"/>
      <c r="U603" s="160"/>
      <c r="V603" s="398" t="s">
        <v>603</v>
      </c>
      <c r="W603" s="399" t="s">
        <v>611</v>
      </c>
      <c r="X603" s="400"/>
      <c r="Y603" s="160" t="s">
        <v>563</v>
      </c>
      <c r="Z603" s="160" t="s">
        <v>574</v>
      </c>
      <c r="AA603" s="160" t="s">
        <v>565</v>
      </c>
      <c r="AB603" s="398"/>
      <c r="AC603" s="399"/>
      <c r="AD603" s="400"/>
      <c r="AE603" s="160" t="s">
        <v>566</v>
      </c>
      <c r="AF603" s="160"/>
      <c r="AG603" s="160"/>
      <c r="AH603" s="398" t="s">
        <v>567</v>
      </c>
      <c r="AI603" s="399"/>
      <c r="AJ603" s="400"/>
      <c r="AK603" s="161"/>
      <c r="AL603" s="162"/>
      <c r="AM603" s="163"/>
    </row>
    <row r="604" spans="2:39" ht="15" thickBot="1" x14ac:dyDescent="0.35">
      <c r="K604" s="1"/>
      <c r="L604" s="404"/>
      <c r="R604" s="113" t="s">
        <v>16</v>
      </c>
      <c r="S604" s="160"/>
      <c r="T604" s="160"/>
      <c r="U604" s="160"/>
      <c r="V604" s="398" t="s">
        <v>612</v>
      </c>
      <c r="W604" s="399" t="s">
        <v>613</v>
      </c>
      <c r="X604" s="400"/>
      <c r="Y604" s="160" t="s">
        <v>564</v>
      </c>
      <c r="Z604" s="160" t="s">
        <v>569</v>
      </c>
      <c r="AA604" s="160" t="s">
        <v>570</v>
      </c>
      <c r="AB604" s="398"/>
      <c r="AC604" s="399"/>
      <c r="AD604" s="400"/>
      <c r="AE604" s="160" t="s">
        <v>571</v>
      </c>
      <c r="AF604" s="160" t="s">
        <v>572</v>
      </c>
      <c r="AG604" s="160"/>
      <c r="AH604" s="398"/>
      <c r="AI604" s="399"/>
      <c r="AJ604" s="400"/>
      <c r="AK604" s="161"/>
      <c r="AL604" s="162"/>
      <c r="AM604" s="163"/>
    </row>
    <row r="605" spans="2:39" x14ac:dyDescent="0.3">
      <c r="K605" s="1"/>
      <c r="L605" s="404"/>
      <c r="R605" s="135" t="s">
        <v>12</v>
      </c>
      <c r="S605" s="160"/>
      <c r="T605" s="160"/>
      <c r="U605" s="160"/>
      <c r="V605" s="398" t="s">
        <v>609</v>
      </c>
      <c r="W605" s="399" t="s">
        <v>614</v>
      </c>
      <c r="X605" s="400"/>
      <c r="Y605" s="160" t="s">
        <v>573</v>
      </c>
      <c r="Z605" s="160" t="s">
        <v>579</v>
      </c>
      <c r="AA605" s="160" t="s">
        <v>575</v>
      </c>
      <c r="AB605" s="398"/>
      <c r="AC605" s="399"/>
      <c r="AD605" s="400"/>
      <c r="AE605" s="160" t="s">
        <v>576</v>
      </c>
      <c r="AF605" s="160"/>
      <c r="AG605" s="160"/>
      <c r="AH605" s="398" t="s">
        <v>577</v>
      </c>
      <c r="AI605" s="399"/>
      <c r="AJ605" s="400"/>
      <c r="AK605" s="161"/>
      <c r="AL605" s="162"/>
      <c r="AM605" s="163"/>
    </row>
    <row r="606" spans="2:39" ht="15" thickBot="1" x14ac:dyDescent="0.35">
      <c r="K606" s="1"/>
      <c r="L606" s="404"/>
      <c r="R606" s="113" t="s">
        <v>16</v>
      </c>
      <c r="S606" s="160"/>
      <c r="T606" s="160"/>
      <c r="U606" s="160"/>
      <c r="V606" s="398" t="s">
        <v>615</v>
      </c>
      <c r="W606" s="399"/>
      <c r="X606" s="400"/>
      <c r="Y606" s="160" t="s">
        <v>578</v>
      </c>
      <c r="Z606" s="160"/>
      <c r="AA606" s="160"/>
      <c r="AB606" s="398"/>
      <c r="AC606" s="399"/>
      <c r="AD606" s="400"/>
      <c r="AE606" s="160"/>
      <c r="AF606" s="160"/>
      <c r="AG606" s="160"/>
      <c r="AH606" s="398"/>
      <c r="AI606" s="399"/>
      <c r="AJ606" s="400"/>
      <c r="AK606" s="161"/>
      <c r="AL606" s="162"/>
      <c r="AM606" s="163"/>
    </row>
    <row r="607" spans="2:39" x14ac:dyDescent="0.3">
      <c r="K607" s="1"/>
      <c r="L607" s="404"/>
      <c r="R607" s="135" t="s">
        <v>114</v>
      </c>
      <c r="S607" s="160"/>
      <c r="T607" s="160" t="s">
        <v>580</v>
      </c>
      <c r="U607" s="160" t="s">
        <v>556</v>
      </c>
      <c r="V607" s="398"/>
      <c r="W607" s="399" t="s">
        <v>611</v>
      </c>
      <c r="X607" s="400" t="s">
        <v>608</v>
      </c>
      <c r="Y607" s="160"/>
      <c r="Z607" s="160" t="s">
        <v>557</v>
      </c>
      <c r="AA607" s="160" t="s">
        <v>561</v>
      </c>
      <c r="AB607" s="398"/>
      <c r="AC607" s="399"/>
      <c r="AD607" s="400"/>
      <c r="AE607" s="160"/>
      <c r="AF607" s="160"/>
      <c r="AG607" s="160"/>
      <c r="AH607" s="398"/>
      <c r="AI607" s="399"/>
      <c r="AJ607" s="400"/>
      <c r="AK607" s="161"/>
      <c r="AL607" s="162"/>
      <c r="AM607" s="163"/>
    </row>
    <row r="608" spans="2:39" ht="15" thickBot="1" x14ac:dyDescent="0.35">
      <c r="K608" s="1"/>
      <c r="L608" s="404"/>
      <c r="R608" s="113" t="s">
        <v>16</v>
      </c>
      <c r="S608" s="160"/>
      <c r="T608" s="160"/>
      <c r="U608" s="160" t="s">
        <v>559</v>
      </c>
      <c r="V608" s="398"/>
      <c r="W608" s="399" t="s">
        <v>616</v>
      </c>
      <c r="X608" s="400"/>
      <c r="Y608" s="160"/>
      <c r="Z608" s="160" t="s">
        <v>574</v>
      </c>
      <c r="AA608" s="160" t="s">
        <v>570</v>
      </c>
      <c r="AB608" s="398"/>
      <c r="AC608" s="399"/>
      <c r="AD608" s="400"/>
      <c r="AE608" s="160"/>
      <c r="AF608" s="160"/>
      <c r="AG608" s="160"/>
      <c r="AH608" s="398"/>
      <c r="AI608" s="399"/>
      <c r="AJ608" s="400"/>
      <c r="AK608" s="161"/>
      <c r="AL608" s="162"/>
      <c r="AM608" s="163"/>
    </row>
    <row r="609" spans="1:39" x14ac:dyDescent="0.3">
      <c r="K609" s="1"/>
      <c r="L609" s="404"/>
      <c r="R609" s="136" t="s">
        <v>115</v>
      </c>
      <c r="S609" s="160" t="s">
        <v>581</v>
      </c>
      <c r="T609" s="160" t="s">
        <v>582</v>
      </c>
      <c r="U609" s="160" t="s">
        <v>583</v>
      </c>
      <c r="V609" s="398" t="s">
        <v>636</v>
      </c>
      <c r="W609" s="399" t="s">
        <v>617</v>
      </c>
      <c r="X609" s="400"/>
      <c r="Y609" s="160" t="s">
        <v>584</v>
      </c>
      <c r="Z609" s="160" t="s">
        <v>585</v>
      </c>
      <c r="AA609" s="160" t="s">
        <v>586</v>
      </c>
      <c r="AB609" s="398"/>
      <c r="AC609" s="399"/>
      <c r="AD609" s="400"/>
      <c r="AE609" s="160" t="s">
        <v>587</v>
      </c>
      <c r="AF609" s="160" t="s">
        <v>208</v>
      </c>
      <c r="AG609" s="160"/>
      <c r="AH609" s="398" t="s">
        <v>588</v>
      </c>
      <c r="AI609" s="399"/>
      <c r="AJ609" s="400"/>
      <c r="AK609" s="161"/>
      <c r="AL609" s="162"/>
      <c r="AM609" s="163"/>
    </row>
    <row r="610" spans="1:39" ht="15" thickBot="1" x14ac:dyDescent="0.35">
      <c r="R610" s="116" t="s">
        <v>116</v>
      </c>
      <c r="S610" s="160"/>
      <c r="T610" s="160" t="s">
        <v>589</v>
      </c>
      <c r="U610" s="160" t="s">
        <v>447</v>
      </c>
      <c r="V610" s="398"/>
      <c r="W610" s="399" t="s">
        <v>618</v>
      </c>
      <c r="X610" s="400" t="s">
        <v>447</v>
      </c>
      <c r="Y610" s="160" t="s">
        <v>590</v>
      </c>
      <c r="Z610" s="160"/>
      <c r="AA610" s="160" t="s">
        <v>447</v>
      </c>
      <c r="AB610" s="398"/>
      <c r="AC610" s="399"/>
      <c r="AD610" s="400"/>
      <c r="AE610" s="160" t="s">
        <v>591</v>
      </c>
      <c r="AF610" s="160"/>
      <c r="AG610" s="160" t="s">
        <v>447</v>
      </c>
      <c r="AH610" s="398"/>
      <c r="AI610" s="399"/>
      <c r="AJ610" s="400" t="s">
        <v>447</v>
      </c>
      <c r="AK610" s="161"/>
      <c r="AL610" s="162"/>
      <c r="AM610" s="163"/>
    </row>
    <row r="611" spans="1:39" ht="15" thickBot="1" x14ac:dyDescent="0.35">
      <c r="R611"/>
      <c r="S611" s="162"/>
      <c r="T611" s="162"/>
      <c r="U611" s="162"/>
      <c r="V611" s="398"/>
      <c r="W611" s="399"/>
      <c r="X611" s="400"/>
      <c r="Y611" s="162"/>
      <c r="Z611" s="162"/>
      <c r="AA611" s="162"/>
      <c r="AB611" s="161"/>
      <c r="AC611" s="162"/>
      <c r="AD611" s="163"/>
      <c r="AE611" s="162"/>
      <c r="AF611" s="162"/>
      <c r="AG611" s="162"/>
      <c r="AH611" s="161"/>
      <c r="AI611" s="162"/>
      <c r="AJ611" s="163"/>
      <c r="AK611" s="161"/>
      <c r="AL611" s="162"/>
      <c r="AM611" s="163"/>
    </row>
    <row r="612" spans="1:39" x14ac:dyDescent="0.3">
      <c r="A612" s="151"/>
      <c r="R612" s="134" t="s">
        <v>50</v>
      </c>
      <c r="S612" s="160" t="s">
        <v>549</v>
      </c>
      <c r="T612" s="160" t="s">
        <v>558</v>
      </c>
      <c r="U612" s="160" t="s">
        <v>592</v>
      </c>
      <c r="V612" s="398" t="s">
        <v>619</v>
      </c>
      <c r="W612" s="399"/>
      <c r="X612" s="400"/>
      <c r="Y612" s="160" t="s">
        <v>573</v>
      </c>
      <c r="Z612" s="160" t="s">
        <v>593</v>
      </c>
      <c r="AA612" s="160" t="s">
        <v>575</v>
      </c>
      <c r="AB612" s="398"/>
      <c r="AC612" s="399"/>
      <c r="AD612" s="400"/>
      <c r="AE612" s="160"/>
      <c r="AF612" s="160"/>
      <c r="AG612" s="160"/>
      <c r="AH612" s="398"/>
      <c r="AI612" s="399"/>
      <c r="AJ612" s="400"/>
      <c r="AK612" s="161"/>
      <c r="AL612" s="162"/>
      <c r="AM612" s="163"/>
    </row>
    <row r="613" spans="1:39" ht="15" thickBot="1" x14ac:dyDescent="0.35">
      <c r="A613" s="151"/>
      <c r="R613" s="113" t="s">
        <v>16</v>
      </c>
      <c r="S613" s="160"/>
      <c r="T613" s="160" t="s">
        <v>540</v>
      </c>
      <c r="U613" s="160"/>
      <c r="V613" s="398"/>
      <c r="W613" s="399"/>
      <c r="X613" s="400"/>
      <c r="Y613" s="160"/>
      <c r="Z613" s="160" t="s">
        <v>574</v>
      </c>
      <c r="AA613" s="160" t="s">
        <v>561</v>
      </c>
      <c r="AB613" s="398"/>
      <c r="AC613" s="399"/>
      <c r="AD613" s="400"/>
      <c r="AE613" s="160"/>
      <c r="AF613" s="160"/>
      <c r="AG613" s="160"/>
      <c r="AH613" s="398"/>
      <c r="AI613" s="399"/>
      <c r="AJ613" s="400"/>
      <c r="AK613" s="161"/>
      <c r="AL613" s="162"/>
      <c r="AM613" s="163"/>
    </row>
    <row r="614" spans="1:39" x14ac:dyDescent="0.3">
      <c r="A614" s="151"/>
      <c r="R614" s="135" t="s">
        <v>51</v>
      </c>
      <c r="S614" s="160"/>
      <c r="T614" s="160"/>
      <c r="U614" s="160" t="s">
        <v>592</v>
      </c>
      <c r="V614" s="398" t="s">
        <v>609</v>
      </c>
      <c r="W614" s="399" t="s">
        <v>611</v>
      </c>
      <c r="X614" s="400"/>
      <c r="Y614" s="160"/>
      <c r="Z614" s="160" t="s">
        <v>593</v>
      </c>
      <c r="AA614" s="160"/>
      <c r="AB614" s="398"/>
      <c r="AC614" s="399"/>
      <c r="AD614" s="400"/>
      <c r="AE614" s="160"/>
      <c r="AF614" s="160"/>
      <c r="AG614" s="160"/>
      <c r="AH614" s="398" t="s">
        <v>567</v>
      </c>
      <c r="AI614" s="399" t="s">
        <v>594</v>
      </c>
      <c r="AJ614" s="400"/>
      <c r="AK614" s="161"/>
      <c r="AL614" s="162"/>
      <c r="AM614" s="163"/>
    </row>
    <row r="615" spans="1:39" ht="15" thickBot="1" x14ac:dyDescent="0.35">
      <c r="A615" s="151"/>
      <c r="R615" s="113" t="s">
        <v>16</v>
      </c>
      <c r="S615" s="160"/>
      <c r="T615" s="160"/>
      <c r="U615" s="160"/>
      <c r="V615" s="398" t="s">
        <v>619</v>
      </c>
      <c r="W615" s="399"/>
      <c r="X615" s="400"/>
      <c r="Y615" s="160"/>
      <c r="Z615" s="160"/>
      <c r="AA615" s="160"/>
      <c r="AB615" s="398"/>
      <c r="AC615" s="399"/>
      <c r="AD615" s="400"/>
      <c r="AE615" s="160"/>
      <c r="AF615" s="160"/>
      <c r="AG615" s="160"/>
      <c r="AH615" s="398"/>
      <c r="AI615" s="399"/>
      <c r="AJ615" s="400"/>
      <c r="AK615" s="161"/>
      <c r="AL615" s="162"/>
      <c r="AM615" s="163"/>
    </row>
    <row r="616" spans="1:39" x14ac:dyDescent="0.3">
      <c r="A616" s="151"/>
      <c r="R616" s="135" t="s">
        <v>13</v>
      </c>
      <c r="S616" s="160"/>
      <c r="T616" s="160" t="s">
        <v>595</v>
      </c>
      <c r="U616" s="160" t="s">
        <v>596</v>
      </c>
      <c r="V616" s="398" t="s">
        <v>612</v>
      </c>
      <c r="W616" s="399" t="s">
        <v>614</v>
      </c>
      <c r="X616" s="400"/>
      <c r="Y616" s="160" t="s">
        <v>560</v>
      </c>
      <c r="Z616" s="160" t="s">
        <v>533</v>
      </c>
      <c r="AA616" s="160" t="s">
        <v>597</v>
      </c>
      <c r="AB616" s="398"/>
      <c r="AC616" s="399"/>
      <c r="AD616" s="400"/>
      <c r="AE616" s="160" t="s">
        <v>598</v>
      </c>
      <c r="AF616" s="160"/>
      <c r="AG616" s="160"/>
      <c r="AH616" s="398"/>
      <c r="AI616" s="399"/>
      <c r="AJ616" s="400"/>
      <c r="AK616" s="161"/>
      <c r="AL616" s="162"/>
      <c r="AM616" s="163"/>
    </row>
    <row r="617" spans="1:39" ht="15" thickBot="1" x14ac:dyDescent="0.35">
      <c r="A617" s="151"/>
      <c r="R617" s="113" t="s">
        <v>16</v>
      </c>
      <c r="S617" s="160"/>
      <c r="T617" s="160" t="s">
        <v>531</v>
      </c>
      <c r="U617" s="160"/>
      <c r="V617" s="398"/>
      <c r="W617" s="399" t="s">
        <v>616</v>
      </c>
      <c r="X617" s="400"/>
      <c r="Y617" s="160" t="s">
        <v>552</v>
      </c>
      <c r="Z617" s="160"/>
      <c r="AA617" s="160" t="s">
        <v>575</v>
      </c>
      <c r="AB617" s="398"/>
      <c r="AC617" s="399"/>
      <c r="AD617" s="400"/>
      <c r="AE617" s="160"/>
      <c r="AF617" s="160"/>
      <c r="AG617" s="160"/>
      <c r="AH617" s="398"/>
      <c r="AI617" s="399"/>
      <c r="AJ617" s="400"/>
      <c r="AK617" s="161"/>
      <c r="AL617" s="162"/>
      <c r="AM617" s="163"/>
    </row>
    <row r="618" spans="1:39" x14ac:dyDescent="0.3">
      <c r="A618" s="151"/>
      <c r="R618" s="135" t="s">
        <v>52</v>
      </c>
      <c r="S618" s="160" t="s">
        <v>539</v>
      </c>
      <c r="T618" s="160" t="s">
        <v>536</v>
      </c>
      <c r="U618" s="160" t="s">
        <v>599</v>
      </c>
      <c r="V618" s="398" t="s">
        <v>603</v>
      </c>
      <c r="W618" s="399" t="s">
        <v>606</v>
      </c>
      <c r="X618" s="400" t="s">
        <v>608</v>
      </c>
      <c r="Y618" s="160" t="s">
        <v>560</v>
      </c>
      <c r="Z618" s="160" t="s">
        <v>533</v>
      </c>
      <c r="AA618" s="160" t="s">
        <v>543</v>
      </c>
      <c r="AB618" s="398"/>
      <c r="AC618" s="399"/>
      <c r="AD618" s="400"/>
      <c r="AE618" s="160" t="s">
        <v>571</v>
      </c>
      <c r="AF618" s="160" t="s">
        <v>572</v>
      </c>
      <c r="AG618" s="160"/>
      <c r="AH618" s="398" t="s">
        <v>534</v>
      </c>
      <c r="AI618" s="399"/>
      <c r="AJ618" s="400"/>
      <c r="AK618" s="161"/>
      <c r="AL618" s="162"/>
      <c r="AM618" s="163"/>
    </row>
    <row r="619" spans="1:39" ht="15" thickBot="1" x14ac:dyDescent="0.35">
      <c r="A619" s="151"/>
      <c r="R619" s="113" t="s">
        <v>16</v>
      </c>
      <c r="S619" s="160" t="s">
        <v>530</v>
      </c>
      <c r="T619" s="160" t="s">
        <v>558</v>
      </c>
      <c r="U619" s="160" t="s">
        <v>559</v>
      </c>
      <c r="V619" s="398" t="s">
        <v>612</v>
      </c>
      <c r="W619" s="399" t="s">
        <v>616</v>
      </c>
      <c r="X619" s="400" t="s">
        <v>604</v>
      </c>
      <c r="Y619" s="160" t="s">
        <v>568</v>
      </c>
      <c r="Z619" s="160" t="s">
        <v>537</v>
      </c>
      <c r="AA619" s="160" t="s">
        <v>554</v>
      </c>
      <c r="AB619" s="398"/>
      <c r="AC619" s="399"/>
      <c r="AD619" s="400"/>
      <c r="AE619" s="160" t="s">
        <v>555</v>
      </c>
      <c r="AF619" s="160"/>
      <c r="AG619" s="160"/>
      <c r="AH619" s="398" t="s">
        <v>546</v>
      </c>
      <c r="AI619" s="399"/>
      <c r="AJ619" s="400"/>
      <c r="AK619" s="161"/>
      <c r="AL619" s="162"/>
      <c r="AM619" s="163"/>
    </row>
    <row r="620" spans="1:39" x14ac:dyDescent="0.3">
      <c r="A620" s="151"/>
      <c r="R620" s="135" t="s">
        <v>15</v>
      </c>
      <c r="S620" s="160"/>
      <c r="T620" s="160"/>
      <c r="U620" s="160"/>
      <c r="V620" s="398" t="s">
        <v>615</v>
      </c>
      <c r="W620" s="399"/>
      <c r="X620" s="400" t="s">
        <v>607</v>
      </c>
      <c r="Y620" s="160" t="s">
        <v>573</v>
      </c>
      <c r="Z620" s="160" t="s">
        <v>593</v>
      </c>
      <c r="AA620" s="160"/>
      <c r="AB620" s="398"/>
      <c r="AC620" s="399"/>
      <c r="AD620" s="400"/>
      <c r="AE620" s="160" t="s">
        <v>555</v>
      </c>
      <c r="AF620" s="160"/>
      <c r="AG620" s="160"/>
      <c r="AH620" s="398" t="s">
        <v>567</v>
      </c>
      <c r="AI620" s="399" t="s">
        <v>594</v>
      </c>
      <c r="AJ620" s="400"/>
      <c r="AK620" s="161"/>
      <c r="AL620" s="162"/>
      <c r="AM620" s="163"/>
    </row>
    <row r="621" spans="1:39" ht="15" thickBot="1" x14ac:dyDescent="0.35">
      <c r="A621" s="151"/>
      <c r="R621" s="113" t="s">
        <v>16</v>
      </c>
      <c r="S621" s="160"/>
      <c r="T621" s="160"/>
      <c r="U621" s="160"/>
      <c r="V621" s="398"/>
      <c r="W621" s="399"/>
      <c r="X621" s="400"/>
      <c r="Y621" s="160"/>
      <c r="Z621" s="160"/>
      <c r="AA621" s="160"/>
      <c r="AB621" s="398"/>
      <c r="AC621" s="399"/>
      <c r="AD621" s="400"/>
      <c r="AE621" s="160"/>
      <c r="AF621" s="160"/>
      <c r="AG621" s="160"/>
      <c r="AH621" s="398"/>
      <c r="AI621" s="399"/>
      <c r="AJ621" s="400"/>
      <c r="AK621" s="161"/>
      <c r="AL621" s="162"/>
      <c r="AM621" s="163"/>
    </row>
    <row r="622" spans="1:39" x14ac:dyDescent="0.3">
      <c r="A622" s="151"/>
      <c r="R622" s="135" t="s">
        <v>117</v>
      </c>
      <c r="S622" s="160"/>
      <c r="T622" s="160"/>
      <c r="U622" s="160" t="s">
        <v>592</v>
      </c>
      <c r="V622" s="398"/>
      <c r="W622" s="399"/>
      <c r="X622" s="400"/>
      <c r="Y622" s="160"/>
      <c r="Z622" s="160"/>
      <c r="AA622" s="160"/>
      <c r="AB622" s="398"/>
      <c r="AC622" s="399"/>
      <c r="AD622" s="400"/>
      <c r="AE622" s="160"/>
      <c r="AF622" s="160"/>
      <c r="AG622" s="160"/>
      <c r="AH622" s="398"/>
      <c r="AI622" s="399"/>
      <c r="AJ622" s="400"/>
      <c r="AK622" s="161"/>
      <c r="AL622" s="162"/>
      <c r="AM622" s="163"/>
    </row>
    <row r="623" spans="1:39" ht="15" thickBot="1" x14ac:dyDescent="0.35">
      <c r="A623" s="151"/>
      <c r="R623" s="113" t="s">
        <v>16</v>
      </c>
      <c r="S623" s="160"/>
      <c r="T623" s="160"/>
      <c r="U623" s="160"/>
      <c r="V623" s="398"/>
      <c r="W623" s="399"/>
      <c r="X623" s="400"/>
      <c r="Y623" s="160"/>
      <c r="Z623" s="160"/>
      <c r="AA623" s="160"/>
      <c r="AB623" s="398"/>
      <c r="AC623" s="399"/>
      <c r="AD623" s="400"/>
      <c r="AE623" s="160"/>
      <c r="AF623" s="160"/>
      <c r="AG623" s="160"/>
      <c r="AH623" s="398"/>
      <c r="AI623" s="399"/>
      <c r="AJ623" s="400"/>
      <c r="AK623" s="161"/>
      <c r="AL623" s="162"/>
      <c r="AM623" s="163"/>
    </row>
    <row r="624" spans="1:39" x14ac:dyDescent="0.3">
      <c r="A624" s="151"/>
      <c r="R624" s="135" t="s">
        <v>4</v>
      </c>
      <c r="S624" s="160"/>
      <c r="T624" s="160"/>
      <c r="U624" s="160" t="s">
        <v>599</v>
      </c>
      <c r="V624" s="398"/>
      <c r="W624" s="399"/>
      <c r="X624" s="400" t="s">
        <v>607</v>
      </c>
      <c r="Y624" s="160"/>
      <c r="Z624" s="160"/>
      <c r="AA624" s="160"/>
      <c r="AB624" s="398"/>
      <c r="AC624" s="399"/>
      <c r="AD624" s="400"/>
      <c r="AE624" s="160"/>
      <c r="AF624" s="160"/>
      <c r="AG624" s="160"/>
      <c r="AH624" s="398"/>
      <c r="AI624" s="399"/>
      <c r="AJ624" s="400"/>
      <c r="AK624" s="161"/>
      <c r="AL624" s="162"/>
      <c r="AM624" s="163"/>
    </row>
    <row r="625" spans="1:39" ht="15" thickBot="1" x14ac:dyDescent="0.35">
      <c r="A625" s="151"/>
      <c r="R625" s="113" t="s">
        <v>16</v>
      </c>
      <c r="S625" s="160"/>
      <c r="T625" s="160"/>
      <c r="U625" s="160"/>
      <c r="V625" s="398"/>
      <c r="W625" s="399"/>
      <c r="X625" s="400"/>
      <c r="Y625" s="160"/>
      <c r="Z625" s="160"/>
      <c r="AA625" s="160"/>
      <c r="AB625" s="398"/>
      <c r="AC625" s="399"/>
      <c r="AD625" s="400"/>
      <c r="AE625" s="160"/>
      <c r="AF625" s="160"/>
      <c r="AG625" s="160"/>
      <c r="AH625" s="398"/>
      <c r="AI625" s="399"/>
      <c r="AJ625" s="400"/>
      <c r="AK625" s="161"/>
      <c r="AL625" s="162"/>
      <c r="AM625" s="163"/>
    </row>
    <row r="626" spans="1:39" x14ac:dyDescent="0.3">
      <c r="A626" s="151"/>
      <c r="R626" s="135" t="s">
        <v>118</v>
      </c>
      <c r="S626" s="160"/>
      <c r="T626" s="160"/>
      <c r="U626" s="160"/>
      <c r="V626" s="398"/>
      <c r="W626" s="399"/>
      <c r="X626" s="400"/>
      <c r="Y626" s="160"/>
      <c r="Z626" s="160"/>
      <c r="AA626" s="160"/>
      <c r="AB626" s="398"/>
      <c r="AC626" s="399"/>
      <c r="AD626" s="400"/>
      <c r="AE626" s="160"/>
      <c r="AF626" s="160"/>
      <c r="AG626" s="160"/>
      <c r="AH626" s="398"/>
      <c r="AI626" s="399"/>
      <c r="AJ626" s="400"/>
      <c r="AK626" s="161"/>
      <c r="AL626" s="162"/>
      <c r="AM626" s="163"/>
    </row>
    <row r="627" spans="1:39" ht="15" thickBot="1" x14ac:dyDescent="0.35">
      <c r="A627" s="151"/>
      <c r="R627" s="113" t="s">
        <v>16</v>
      </c>
      <c r="S627" s="164"/>
      <c r="T627" s="164"/>
      <c r="U627" s="164"/>
      <c r="V627" s="401"/>
      <c r="W627" s="402"/>
      <c r="X627" s="403"/>
      <c r="Y627" s="164"/>
      <c r="Z627" s="164"/>
      <c r="AA627" s="164"/>
      <c r="AB627" s="401"/>
      <c r="AC627" s="402"/>
      <c r="AD627" s="403"/>
      <c r="AE627" s="164"/>
      <c r="AF627" s="164"/>
      <c r="AG627" s="164"/>
      <c r="AH627" s="401"/>
      <c r="AI627" s="402"/>
      <c r="AJ627" s="403"/>
      <c r="AK627" s="165"/>
      <c r="AL627" s="166"/>
      <c r="AM627" s="167"/>
    </row>
  </sheetData>
  <sheetProtection sheet="1" objects="1" scenarios="1"/>
  <pageMargins left="0.7" right="0.7" top="0.75" bottom="0.75" header="0.3" footer="0.3"/>
  <pageSetup paperSize="9" fitToHeight="0" orientation="portrait" verticalDpi="360" r:id="rId1"/>
  <rowBreaks count="13" manualBreakCount="13">
    <brk id="45" max="10" man="1"/>
    <brk id="87" max="10" man="1"/>
    <brk id="129" max="10" man="1"/>
    <brk id="171" max="10" man="1"/>
    <brk id="213" max="10" man="1"/>
    <brk id="269" max="10" man="1"/>
    <brk id="313" max="10" man="1"/>
    <brk id="355" max="10" man="1"/>
    <brk id="397" max="10" man="1"/>
    <brk id="439" max="10" man="1"/>
    <brk id="481" max="10" man="1"/>
    <brk id="523" max="10" man="1"/>
    <brk id="565" max="1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ublished="0">
    <pageSetUpPr fitToPage="1"/>
  </sheetPr>
  <dimension ref="A1:Q105"/>
  <sheetViews>
    <sheetView view="pageBreakPreview" topLeftCell="A5" zoomScaleNormal="100" zoomScaleSheetLayoutView="100" workbookViewId="0">
      <pane ySplit="5" topLeftCell="A10" activePane="bottomLeft" state="frozen"/>
      <selection activeCell="A5" sqref="A5"/>
      <selection pane="bottomLeft" activeCell="G9" sqref="G9"/>
    </sheetView>
  </sheetViews>
  <sheetFormatPr defaultRowHeight="21" x14ac:dyDescent="0.3"/>
  <cols>
    <col min="1" max="1" width="36" customWidth="1"/>
    <col min="2" max="2" width="13" hidden="1" customWidth="1"/>
    <col min="3" max="3" width="8" style="31" customWidth="1"/>
    <col min="4" max="10" width="9.109375" style="32" customWidth="1"/>
    <col min="11" max="17" width="9.109375" style="24"/>
  </cols>
  <sheetData>
    <row r="1" spans="1:17" hidden="1" x14ac:dyDescent="0.3"/>
    <row r="2" spans="1:17" hidden="1" x14ac:dyDescent="0.3">
      <c r="L2" s="33"/>
      <c r="P2" s="52"/>
    </row>
    <row r="3" spans="1:17" hidden="1" x14ac:dyDescent="0.3">
      <c r="L3" s="33"/>
      <c r="P3" s="52"/>
    </row>
    <row r="4" spans="1:17" hidden="1" x14ac:dyDescent="0.3">
      <c r="L4" s="33"/>
      <c r="P4" s="52"/>
    </row>
    <row r="5" spans="1:17" s="24" customFormat="1" ht="21.6" thickBot="1" x14ac:dyDescent="0.35">
      <c r="A5" s="195" t="s">
        <v>230</v>
      </c>
      <c r="C5" s="48"/>
      <c r="D5" s="49"/>
      <c r="E5" s="49"/>
      <c r="F5" s="49"/>
      <c r="G5" s="49"/>
      <c r="H5" s="49"/>
      <c r="I5" s="49"/>
      <c r="J5" s="49"/>
      <c r="L5" s="33"/>
      <c r="P5" s="52"/>
    </row>
    <row r="6" spans="1:17" s="24" customFormat="1" ht="21.6" thickBot="1" x14ac:dyDescent="0.35">
      <c r="A6" s="129" t="s">
        <v>108</v>
      </c>
      <c r="B6" s="50" t="s">
        <v>53</v>
      </c>
      <c r="C6" s="51" t="s">
        <v>61</v>
      </c>
      <c r="D6" s="53" t="str">
        <f>Timetable!D6</f>
        <v>C</v>
      </c>
      <c r="E6" s="53" t="str">
        <f>Timetable!D7</f>
        <v>K</v>
      </c>
      <c r="F6" s="53" t="str">
        <f>Timetable!D8</f>
        <v>L</v>
      </c>
      <c r="G6" s="53" t="str">
        <f>Timetable!D9</f>
        <v>-</v>
      </c>
      <c r="H6" s="53" t="str">
        <f>Timetable!D10</f>
        <v>R</v>
      </c>
      <c r="I6" s="53" t="str">
        <f>Timetable!D11</f>
        <v>O</v>
      </c>
      <c r="J6" s="189" t="str">
        <f>D6</f>
        <v>C</v>
      </c>
      <c r="K6" s="189" t="str">
        <f t="shared" ref="K6:O7" si="0">E6</f>
        <v>K</v>
      </c>
      <c r="L6" s="189" t="str">
        <f t="shared" si="0"/>
        <v>L</v>
      </c>
      <c r="M6" s="189" t="str">
        <f t="shared" si="0"/>
        <v>-</v>
      </c>
      <c r="N6" s="189" t="str">
        <f t="shared" si="0"/>
        <v>R</v>
      </c>
      <c r="O6" s="189" t="str">
        <f t="shared" si="0"/>
        <v>O</v>
      </c>
      <c r="P6" s="189"/>
      <c r="Q6" s="189"/>
    </row>
    <row r="7" spans="1:17" s="24" customFormat="1" ht="21.6" thickBot="1" x14ac:dyDescent="0.35">
      <c r="A7" s="50"/>
      <c r="B7" s="50"/>
      <c r="C7" s="51" t="s">
        <v>62</v>
      </c>
      <c r="D7" s="53" t="s">
        <v>54</v>
      </c>
      <c r="E7" s="53" t="s">
        <v>57</v>
      </c>
      <c r="F7" s="53" t="s">
        <v>64</v>
      </c>
      <c r="G7" s="53" t="str">
        <f>Timetable!D9</f>
        <v>-</v>
      </c>
      <c r="H7" s="53" t="s">
        <v>111</v>
      </c>
      <c r="I7" s="131" t="s">
        <v>65</v>
      </c>
      <c r="J7" s="189" t="str">
        <f>D7</f>
        <v>CC</v>
      </c>
      <c r="K7" s="189" t="str">
        <f t="shared" si="0"/>
        <v>KK</v>
      </c>
      <c r="L7" s="189" t="str">
        <f t="shared" si="0"/>
        <v>LL</v>
      </c>
      <c r="M7" s="189" t="str">
        <f t="shared" si="0"/>
        <v>-</v>
      </c>
      <c r="N7" s="189" t="str">
        <f t="shared" si="0"/>
        <v>RR</v>
      </c>
      <c r="O7" s="189" t="str">
        <f t="shared" si="0"/>
        <v>OO</v>
      </c>
      <c r="P7" s="189"/>
      <c r="Q7" s="189"/>
    </row>
    <row r="8" spans="1:17" s="24" customFormat="1" ht="21.6" thickBot="1" x14ac:dyDescent="0.35">
      <c r="A8" s="130" t="s">
        <v>107</v>
      </c>
      <c r="B8" s="77" t="s">
        <v>53</v>
      </c>
      <c r="C8" s="78" t="s">
        <v>61</v>
      </c>
      <c r="D8" s="188" t="str">
        <f>Timetable!A6</f>
        <v>E</v>
      </c>
      <c r="E8" s="188" t="str">
        <f>Timetable!A7</f>
        <v>Z</v>
      </c>
      <c r="F8" s="188" t="str">
        <f>Timetable!A8</f>
        <v>G</v>
      </c>
      <c r="G8" s="188" t="str">
        <f>Timetable!A9</f>
        <v>S</v>
      </c>
      <c r="H8" s="188" t="str">
        <f>Timetable!A10</f>
        <v>H</v>
      </c>
      <c r="I8" s="188" t="str">
        <f>Timetable!A11</f>
        <v>D</v>
      </c>
      <c r="J8" s="190" t="str">
        <f t="shared" ref="J8:O9" si="1">D8</f>
        <v>E</v>
      </c>
      <c r="K8" s="190" t="str">
        <f t="shared" si="1"/>
        <v>Z</v>
      </c>
      <c r="L8" s="190" t="str">
        <f t="shared" si="1"/>
        <v>G</v>
      </c>
      <c r="M8" s="190" t="str">
        <f t="shared" si="1"/>
        <v>S</v>
      </c>
      <c r="N8" s="190" t="str">
        <f t="shared" si="1"/>
        <v>H</v>
      </c>
      <c r="O8" s="190" t="str">
        <f t="shared" si="1"/>
        <v>D</v>
      </c>
      <c r="P8" s="191"/>
      <c r="Q8" s="192"/>
    </row>
    <row r="9" spans="1:17" s="24" customFormat="1" ht="21.6" thickBot="1" x14ac:dyDescent="0.35">
      <c r="A9" s="77"/>
      <c r="B9" s="77"/>
      <c r="C9" s="78" t="s">
        <v>62</v>
      </c>
      <c r="D9" s="188" t="s">
        <v>56</v>
      </c>
      <c r="E9" s="188" t="s">
        <v>110</v>
      </c>
      <c r="F9" s="188" t="s">
        <v>63</v>
      </c>
      <c r="G9" s="188" t="s">
        <v>66</v>
      </c>
      <c r="H9" s="188" t="s">
        <v>211</v>
      </c>
      <c r="I9" s="188" t="s">
        <v>55</v>
      </c>
      <c r="J9" s="190" t="str">
        <f>D9</f>
        <v>EE</v>
      </c>
      <c r="K9" s="190" t="str">
        <f t="shared" si="1"/>
        <v>ZZ</v>
      </c>
      <c r="L9" s="190" t="str">
        <f t="shared" si="1"/>
        <v>GG</v>
      </c>
      <c r="M9" s="190" t="str">
        <f t="shared" si="1"/>
        <v>SS</v>
      </c>
      <c r="N9" s="190" t="str">
        <f t="shared" si="1"/>
        <v>HH</v>
      </c>
      <c r="O9" s="190" t="str">
        <f t="shared" si="1"/>
        <v>DD</v>
      </c>
      <c r="P9" s="193"/>
      <c r="Q9" s="194"/>
    </row>
    <row r="10" spans="1:17" s="24" customFormat="1" ht="21.6" thickBot="1" x14ac:dyDescent="0.35">
      <c r="A10" s="54" t="s">
        <v>123</v>
      </c>
      <c r="B10" s="34"/>
      <c r="C10" s="35"/>
      <c r="D10" s="412" t="s">
        <v>58</v>
      </c>
      <c r="E10" s="413"/>
      <c r="F10" s="413"/>
      <c r="G10" s="413"/>
      <c r="H10" s="413"/>
      <c r="I10" s="413"/>
      <c r="J10" s="413"/>
    </row>
    <row r="11" spans="1:17" s="24" customFormat="1" ht="27" thickBot="1" x14ac:dyDescent="0.35">
      <c r="A11" s="36" t="s">
        <v>59</v>
      </c>
      <c r="B11" s="37"/>
      <c r="C11" s="35" t="s">
        <v>60</v>
      </c>
      <c r="D11" s="69">
        <v>1</v>
      </c>
      <c r="E11" s="65">
        <v>2</v>
      </c>
      <c r="F11" s="65">
        <v>3</v>
      </c>
      <c r="G11" s="65">
        <v>4</v>
      </c>
      <c r="H11" s="65">
        <v>5</v>
      </c>
      <c r="I11" s="65">
        <v>6</v>
      </c>
      <c r="J11" s="65"/>
      <c r="L11" s="61" t="s">
        <v>74</v>
      </c>
    </row>
    <row r="12" spans="1:17" s="24" customFormat="1" ht="30" customHeight="1" thickBot="1" x14ac:dyDescent="0.35">
      <c r="A12" s="95" t="str">
        <f>Timetable!B18</f>
        <v>11.15  70m Hurdles  U13</v>
      </c>
      <c r="B12" s="39" t="s">
        <v>7</v>
      </c>
      <c r="C12" s="40" t="s">
        <v>61</v>
      </c>
      <c r="D12" s="38" t="str">
        <f t="shared" ref="D12:I12" si="2" xml:space="preserve"> D8</f>
        <v>E</v>
      </c>
      <c r="E12" s="38" t="str">
        <f t="shared" si="2"/>
        <v>Z</v>
      </c>
      <c r="F12" s="38" t="str">
        <f t="shared" si="2"/>
        <v>G</v>
      </c>
      <c r="G12" s="38" t="str">
        <f t="shared" si="2"/>
        <v>S</v>
      </c>
      <c r="H12" s="38" t="str">
        <f t="shared" si="2"/>
        <v>H</v>
      </c>
      <c r="I12" s="38" t="str">
        <f t="shared" si="2"/>
        <v>D</v>
      </c>
      <c r="J12" s="38"/>
      <c r="L12" s="61" t="s">
        <v>73</v>
      </c>
    </row>
    <row r="13" spans="1:17" s="24" customFormat="1" ht="30" customHeight="1" thickBot="1" x14ac:dyDescent="0.35">
      <c r="A13" s="95"/>
      <c r="B13" s="39"/>
      <c r="C13" s="40" t="s">
        <v>62</v>
      </c>
      <c r="D13" s="70" t="str">
        <f t="shared" ref="D13:I13" si="3" xml:space="preserve"> E9</f>
        <v>ZZ</v>
      </c>
      <c r="E13" s="70" t="str">
        <f t="shared" si="3"/>
        <v>GG</v>
      </c>
      <c r="F13" s="70" t="str">
        <f t="shared" si="3"/>
        <v>SS</v>
      </c>
      <c r="G13" s="70" t="str">
        <f t="shared" si="3"/>
        <v>HH</v>
      </c>
      <c r="H13" s="70" t="str">
        <f t="shared" si="3"/>
        <v>DD</v>
      </c>
      <c r="I13" s="70" t="str">
        <f t="shared" si="3"/>
        <v>EE</v>
      </c>
      <c r="J13" s="70"/>
    </row>
    <row r="14" spans="1:17" s="52" customFormat="1" ht="30" customHeight="1" thickBot="1" x14ac:dyDescent="0.35">
      <c r="A14" s="96"/>
      <c r="B14" s="55" t="s">
        <v>7</v>
      </c>
      <c r="C14" s="56" t="s">
        <v>61</v>
      </c>
      <c r="D14" s="57" t="str">
        <f t="shared" ref="D14:I14" si="4">D6</f>
        <v>C</v>
      </c>
      <c r="E14" s="57" t="str">
        <f t="shared" si="4"/>
        <v>K</v>
      </c>
      <c r="F14" s="57" t="str">
        <f t="shared" si="4"/>
        <v>L</v>
      </c>
      <c r="G14" s="57" t="str">
        <f t="shared" si="4"/>
        <v>-</v>
      </c>
      <c r="H14" s="57" t="str">
        <f t="shared" si="4"/>
        <v>R</v>
      </c>
      <c r="I14" s="57" t="str">
        <f t="shared" si="4"/>
        <v>O</v>
      </c>
      <c r="J14" s="57"/>
    </row>
    <row r="15" spans="1:17" s="52" customFormat="1" ht="30" customHeight="1" thickBot="1" x14ac:dyDescent="0.35">
      <c r="A15" s="96"/>
      <c r="B15" s="55"/>
      <c r="C15" s="56" t="s">
        <v>62</v>
      </c>
      <c r="D15" s="57" t="str">
        <f>E7</f>
        <v>KK</v>
      </c>
      <c r="E15" s="57" t="str">
        <f t="shared" ref="E15:I16" si="5">F7</f>
        <v>LL</v>
      </c>
      <c r="F15" s="57" t="str">
        <f t="shared" si="5"/>
        <v>-</v>
      </c>
      <c r="G15" s="57" t="str">
        <f t="shared" si="5"/>
        <v>RR</v>
      </c>
      <c r="H15" s="57" t="str">
        <f t="shared" si="5"/>
        <v>OO</v>
      </c>
      <c r="I15" s="57" t="str">
        <f t="shared" si="5"/>
        <v>CC</v>
      </c>
      <c r="J15" s="57"/>
    </row>
    <row r="16" spans="1:17" s="24" customFormat="1" ht="30" customHeight="1" thickBot="1" x14ac:dyDescent="0.35">
      <c r="A16" s="95" t="str">
        <f>Timetable!B19</f>
        <v>11.30  75m Hurdles  U15</v>
      </c>
      <c r="B16" s="39" t="s">
        <v>8</v>
      </c>
      <c r="C16" s="40" t="s">
        <v>61</v>
      </c>
      <c r="D16" s="70" t="str">
        <f>E8</f>
        <v>Z</v>
      </c>
      <c r="E16" s="70" t="str">
        <f t="shared" si="5"/>
        <v>G</v>
      </c>
      <c r="F16" s="70" t="str">
        <f t="shared" si="5"/>
        <v>S</v>
      </c>
      <c r="G16" s="70" t="str">
        <f t="shared" si="5"/>
        <v>H</v>
      </c>
      <c r="H16" s="70" t="str">
        <f t="shared" si="5"/>
        <v>D</v>
      </c>
      <c r="I16" s="70" t="str">
        <f t="shared" si="5"/>
        <v>E</v>
      </c>
      <c r="J16" s="70"/>
    </row>
    <row r="17" spans="1:10" s="24" customFormat="1" ht="30" customHeight="1" thickBot="1" x14ac:dyDescent="0.35">
      <c r="A17" s="95"/>
      <c r="B17" s="39"/>
      <c r="C17" s="40" t="s">
        <v>62</v>
      </c>
      <c r="D17" s="70" t="str">
        <f>L9</f>
        <v>GG</v>
      </c>
      <c r="E17" s="70" t="str">
        <f>G9</f>
        <v>SS</v>
      </c>
      <c r="F17" s="70" t="str">
        <f>H9</f>
        <v>HH</v>
      </c>
      <c r="G17" s="70" t="str">
        <f>I9</f>
        <v>DD</v>
      </c>
      <c r="H17" s="70" t="str">
        <f>J9</f>
        <v>EE</v>
      </c>
      <c r="I17" s="70" t="str">
        <f>K9</f>
        <v>ZZ</v>
      </c>
      <c r="J17" s="70"/>
    </row>
    <row r="18" spans="1:10" s="52" customFormat="1" ht="30" customHeight="1" thickBot="1" x14ac:dyDescent="0.35">
      <c r="A18" s="96"/>
      <c r="B18" s="55" t="s">
        <v>7</v>
      </c>
      <c r="C18" s="56" t="s">
        <v>61</v>
      </c>
      <c r="D18" s="57" t="str">
        <f t="shared" ref="D18:I18" si="6">E6</f>
        <v>K</v>
      </c>
      <c r="E18" s="57" t="str">
        <f t="shared" si="6"/>
        <v>L</v>
      </c>
      <c r="F18" s="57" t="str">
        <f t="shared" si="6"/>
        <v>-</v>
      </c>
      <c r="G18" s="57" t="str">
        <f t="shared" si="6"/>
        <v>R</v>
      </c>
      <c r="H18" s="57" t="str">
        <f t="shared" si="6"/>
        <v>O</v>
      </c>
      <c r="I18" s="57" t="str">
        <f t="shared" si="6"/>
        <v>C</v>
      </c>
      <c r="J18" s="57"/>
    </row>
    <row r="19" spans="1:10" s="52" customFormat="1" ht="30" customHeight="1" thickBot="1" x14ac:dyDescent="0.35">
      <c r="A19" s="96"/>
      <c r="B19" s="55"/>
      <c r="C19" s="56" t="s">
        <v>62</v>
      </c>
      <c r="D19" s="57" t="str">
        <f t="shared" ref="D19:I20" si="7">F7</f>
        <v>LL</v>
      </c>
      <c r="E19" s="57" t="str">
        <f t="shared" si="7"/>
        <v>-</v>
      </c>
      <c r="F19" s="57" t="str">
        <f t="shared" si="7"/>
        <v>RR</v>
      </c>
      <c r="G19" s="57" t="str">
        <f t="shared" si="7"/>
        <v>OO</v>
      </c>
      <c r="H19" s="57" t="str">
        <f t="shared" si="7"/>
        <v>CC</v>
      </c>
      <c r="I19" s="57" t="str">
        <f t="shared" si="7"/>
        <v>KK</v>
      </c>
      <c r="J19" s="57"/>
    </row>
    <row r="20" spans="1:10" s="24" customFormat="1" ht="30" customHeight="1" thickBot="1" x14ac:dyDescent="0.35">
      <c r="A20" s="95" t="str">
        <f>Timetable!B20</f>
        <v>11.45  80m Hurdles  U17</v>
      </c>
      <c r="B20" s="39" t="s">
        <v>8</v>
      </c>
      <c r="C20" s="40" t="s">
        <v>61</v>
      </c>
      <c r="D20" s="70" t="str">
        <f t="shared" si="7"/>
        <v>G</v>
      </c>
      <c r="E20" s="70" t="str">
        <f t="shared" si="7"/>
        <v>S</v>
      </c>
      <c r="F20" s="70" t="str">
        <f t="shared" si="7"/>
        <v>H</v>
      </c>
      <c r="G20" s="70" t="str">
        <f t="shared" si="7"/>
        <v>D</v>
      </c>
      <c r="H20" s="70" t="str">
        <f t="shared" si="7"/>
        <v>E</v>
      </c>
      <c r="I20" s="70" t="str">
        <f t="shared" si="7"/>
        <v>Z</v>
      </c>
      <c r="J20" s="70"/>
    </row>
    <row r="21" spans="1:10" s="24" customFormat="1" ht="30" customHeight="1" thickBot="1" x14ac:dyDescent="0.35">
      <c r="A21" s="95"/>
      <c r="B21" s="39"/>
      <c r="C21" s="40" t="s">
        <v>62</v>
      </c>
      <c r="D21" s="70" t="str">
        <f t="shared" ref="D21:I21" si="8">G9</f>
        <v>SS</v>
      </c>
      <c r="E21" s="70" t="str">
        <f t="shared" si="8"/>
        <v>HH</v>
      </c>
      <c r="F21" s="70" t="str">
        <f t="shared" si="8"/>
        <v>DD</v>
      </c>
      <c r="G21" s="70" t="str">
        <f t="shared" si="8"/>
        <v>EE</v>
      </c>
      <c r="H21" s="70" t="str">
        <f t="shared" si="8"/>
        <v>ZZ</v>
      </c>
      <c r="I21" s="70" t="str">
        <f t="shared" si="8"/>
        <v>GG</v>
      </c>
      <c r="J21" s="70"/>
    </row>
    <row r="22" spans="1:10" s="52" customFormat="1" ht="30" customHeight="1" thickBot="1" x14ac:dyDescent="0.35">
      <c r="A22" s="96"/>
      <c r="B22" s="55" t="s">
        <v>7</v>
      </c>
      <c r="C22" s="56" t="s">
        <v>61</v>
      </c>
      <c r="D22" s="57" t="str">
        <f t="shared" ref="D22:I22" si="9">F6</f>
        <v>L</v>
      </c>
      <c r="E22" s="57" t="str">
        <f t="shared" si="9"/>
        <v>-</v>
      </c>
      <c r="F22" s="57" t="str">
        <f t="shared" si="9"/>
        <v>R</v>
      </c>
      <c r="G22" s="57" t="str">
        <f t="shared" si="9"/>
        <v>O</v>
      </c>
      <c r="H22" s="57" t="str">
        <f t="shared" si="9"/>
        <v>C</v>
      </c>
      <c r="I22" s="57" t="str">
        <f t="shared" si="9"/>
        <v>K</v>
      </c>
      <c r="J22" s="57"/>
    </row>
    <row r="23" spans="1:10" s="52" customFormat="1" ht="30" customHeight="1" thickBot="1" x14ac:dyDescent="0.35">
      <c r="A23" s="96"/>
      <c r="B23" s="55"/>
      <c r="C23" s="56" t="s">
        <v>62</v>
      </c>
      <c r="D23" s="57" t="str">
        <f t="shared" ref="D23:I24" si="10">G7</f>
        <v>-</v>
      </c>
      <c r="E23" s="57" t="str">
        <f t="shared" si="10"/>
        <v>RR</v>
      </c>
      <c r="F23" s="57" t="str">
        <f t="shared" si="10"/>
        <v>OO</v>
      </c>
      <c r="G23" s="57" t="str">
        <f t="shared" si="10"/>
        <v>CC</v>
      </c>
      <c r="H23" s="57" t="str">
        <f t="shared" si="10"/>
        <v>KK</v>
      </c>
      <c r="I23" s="57" t="str">
        <f t="shared" si="10"/>
        <v>LL</v>
      </c>
      <c r="J23" s="57"/>
    </row>
    <row r="24" spans="1:10" s="24" customFormat="1" ht="30" customHeight="1" thickBot="1" x14ac:dyDescent="0.35">
      <c r="A24" s="95" t="str">
        <f>Timetable!B22</f>
        <v>12.00       100M          U13</v>
      </c>
      <c r="B24" s="39" t="s">
        <v>8</v>
      </c>
      <c r="C24" s="40" t="s">
        <v>61</v>
      </c>
      <c r="D24" s="70" t="str">
        <f t="shared" si="10"/>
        <v>S</v>
      </c>
      <c r="E24" s="70" t="str">
        <f t="shared" si="10"/>
        <v>H</v>
      </c>
      <c r="F24" s="70" t="str">
        <f t="shared" si="10"/>
        <v>D</v>
      </c>
      <c r="G24" s="70" t="str">
        <f t="shared" si="10"/>
        <v>E</v>
      </c>
      <c r="H24" s="70" t="str">
        <f t="shared" si="10"/>
        <v>Z</v>
      </c>
      <c r="I24" s="70" t="str">
        <f t="shared" si="10"/>
        <v>G</v>
      </c>
      <c r="J24" s="70"/>
    </row>
    <row r="25" spans="1:10" s="24" customFormat="1" ht="30" customHeight="1" thickBot="1" x14ac:dyDescent="0.35">
      <c r="A25" s="95"/>
      <c r="B25" s="39"/>
      <c r="C25" s="40" t="s">
        <v>62</v>
      </c>
      <c r="D25" s="70" t="str">
        <f t="shared" ref="D25:I25" si="11">H9</f>
        <v>HH</v>
      </c>
      <c r="E25" s="70" t="str">
        <f t="shared" si="11"/>
        <v>DD</v>
      </c>
      <c r="F25" s="70" t="str">
        <f t="shared" si="11"/>
        <v>EE</v>
      </c>
      <c r="G25" s="70" t="str">
        <f t="shared" si="11"/>
        <v>ZZ</v>
      </c>
      <c r="H25" s="70" t="str">
        <f t="shared" si="11"/>
        <v>GG</v>
      </c>
      <c r="I25" s="70" t="str">
        <f t="shared" si="11"/>
        <v>SS</v>
      </c>
      <c r="J25" s="70"/>
    </row>
    <row r="26" spans="1:10" s="52" customFormat="1" ht="30" customHeight="1" thickBot="1" x14ac:dyDescent="0.35">
      <c r="A26" s="96"/>
      <c r="B26" s="55" t="s">
        <v>7</v>
      </c>
      <c r="C26" s="56" t="s">
        <v>61</v>
      </c>
      <c r="D26" s="57" t="str">
        <f t="shared" ref="D26:I26" si="12">G6</f>
        <v>-</v>
      </c>
      <c r="E26" s="57" t="str">
        <f t="shared" si="12"/>
        <v>R</v>
      </c>
      <c r="F26" s="57" t="str">
        <f t="shared" si="12"/>
        <v>O</v>
      </c>
      <c r="G26" s="57" t="str">
        <f t="shared" si="12"/>
        <v>C</v>
      </c>
      <c r="H26" s="57" t="str">
        <f t="shared" si="12"/>
        <v>K</v>
      </c>
      <c r="I26" s="57" t="str">
        <f t="shared" si="12"/>
        <v>L</v>
      </c>
      <c r="J26" s="57"/>
    </row>
    <row r="27" spans="1:10" s="52" customFormat="1" ht="30" customHeight="1" thickBot="1" x14ac:dyDescent="0.35">
      <c r="A27" s="96"/>
      <c r="B27" s="55"/>
      <c r="C27" s="56" t="s">
        <v>62</v>
      </c>
      <c r="D27" s="57" t="str">
        <f t="shared" ref="D27:I28" si="13">H7</f>
        <v>RR</v>
      </c>
      <c r="E27" s="57" t="str">
        <f t="shared" si="13"/>
        <v>OO</v>
      </c>
      <c r="F27" s="57" t="str">
        <f t="shared" si="13"/>
        <v>CC</v>
      </c>
      <c r="G27" s="57" t="str">
        <f t="shared" si="13"/>
        <v>KK</v>
      </c>
      <c r="H27" s="57" t="str">
        <f t="shared" si="13"/>
        <v>LL</v>
      </c>
      <c r="I27" s="57" t="str">
        <f t="shared" si="13"/>
        <v>-</v>
      </c>
      <c r="J27" s="57"/>
    </row>
    <row r="28" spans="1:10" s="24" customFormat="1" ht="30" customHeight="1" thickBot="1" x14ac:dyDescent="0.35">
      <c r="A28" s="95" t="str">
        <f>Timetable!B23</f>
        <v>12.20         100M          U15</v>
      </c>
      <c r="B28" s="39" t="s">
        <v>7</v>
      </c>
      <c r="C28" s="40" t="s">
        <v>61</v>
      </c>
      <c r="D28" s="70" t="str">
        <f t="shared" si="13"/>
        <v>H</v>
      </c>
      <c r="E28" s="70" t="str">
        <f t="shared" si="13"/>
        <v>D</v>
      </c>
      <c r="F28" s="70" t="str">
        <f t="shared" si="13"/>
        <v>E</v>
      </c>
      <c r="G28" s="70" t="str">
        <f t="shared" si="13"/>
        <v>Z</v>
      </c>
      <c r="H28" s="70" t="str">
        <f t="shared" si="13"/>
        <v>G</v>
      </c>
      <c r="I28" s="70" t="str">
        <f t="shared" si="13"/>
        <v>S</v>
      </c>
      <c r="J28" s="70"/>
    </row>
    <row r="29" spans="1:10" s="24" customFormat="1" ht="30" customHeight="1" thickBot="1" x14ac:dyDescent="0.35">
      <c r="A29" s="95"/>
      <c r="B29" s="39"/>
      <c r="C29" s="40" t="s">
        <v>62</v>
      </c>
      <c r="D29" s="70" t="str">
        <f t="shared" ref="D29:I29" si="14">I9</f>
        <v>DD</v>
      </c>
      <c r="E29" s="70" t="str">
        <f t="shared" si="14"/>
        <v>EE</v>
      </c>
      <c r="F29" s="70" t="str">
        <f t="shared" si="14"/>
        <v>ZZ</v>
      </c>
      <c r="G29" s="70" t="str">
        <f t="shared" si="14"/>
        <v>GG</v>
      </c>
      <c r="H29" s="70" t="str">
        <f t="shared" si="14"/>
        <v>SS</v>
      </c>
      <c r="I29" s="70" t="str">
        <f t="shared" si="14"/>
        <v>HH</v>
      </c>
      <c r="J29" s="70"/>
    </row>
    <row r="30" spans="1:10" s="52" customFormat="1" ht="30" customHeight="1" thickBot="1" x14ac:dyDescent="0.35">
      <c r="A30" s="96"/>
      <c r="B30" s="55"/>
      <c r="C30" s="56" t="s">
        <v>61</v>
      </c>
      <c r="D30" s="57" t="str">
        <f t="shared" ref="D30:I30" si="15">H6</f>
        <v>R</v>
      </c>
      <c r="E30" s="57" t="str">
        <f t="shared" si="15"/>
        <v>O</v>
      </c>
      <c r="F30" s="57" t="str">
        <f t="shared" si="15"/>
        <v>C</v>
      </c>
      <c r="G30" s="57" t="str">
        <f t="shared" si="15"/>
        <v>K</v>
      </c>
      <c r="H30" s="57" t="str">
        <f t="shared" si="15"/>
        <v>L</v>
      </c>
      <c r="I30" s="57" t="str">
        <f t="shared" si="15"/>
        <v>-</v>
      </c>
      <c r="J30" s="57"/>
    </row>
    <row r="31" spans="1:10" s="52" customFormat="1" ht="30" customHeight="1" thickBot="1" x14ac:dyDescent="0.35">
      <c r="A31" s="96"/>
      <c r="B31" s="55"/>
      <c r="C31" s="56" t="s">
        <v>62</v>
      </c>
      <c r="D31" s="57" t="str">
        <f t="shared" ref="D31:I32" si="16">I7</f>
        <v>OO</v>
      </c>
      <c r="E31" s="57" t="str">
        <f t="shared" si="16"/>
        <v>CC</v>
      </c>
      <c r="F31" s="57" t="str">
        <f t="shared" si="16"/>
        <v>KK</v>
      </c>
      <c r="G31" s="57" t="str">
        <f t="shared" si="16"/>
        <v>LL</v>
      </c>
      <c r="H31" s="57" t="str">
        <f t="shared" si="16"/>
        <v>-</v>
      </c>
      <c r="I31" s="57" t="str">
        <f t="shared" si="16"/>
        <v>RR</v>
      </c>
      <c r="J31" s="57"/>
    </row>
    <row r="32" spans="1:10" s="24" customFormat="1" ht="30" customHeight="1" thickBot="1" x14ac:dyDescent="0.35">
      <c r="A32" s="95" t="str">
        <f>Timetable!B24</f>
        <v xml:space="preserve">12.40         100M          U17 </v>
      </c>
      <c r="B32" s="39" t="s">
        <v>7</v>
      </c>
      <c r="C32" s="40" t="s">
        <v>61</v>
      </c>
      <c r="D32" s="70" t="str">
        <f t="shared" si="16"/>
        <v>D</v>
      </c>
      <c r="E32" s="70" t="str">
        <f t="shared" si="16"/>
        <v>E</v>
      </c>
      <c r="F32" s="70" t="str">
        <f t="shared" si="16"/>
        <v>Z</v>
      </c>
      <c r="G32" s="70" t="str">
        <f t="shared" si="16"/>
        <v>G</v>
      </c>
      <c r="H32" s="70" t="str">
        <f t="shared" si="16"/>
        <v>S</v>
      </c>
      <c r="I32" s="70" t="str">
        <f t="shared" si="16"/>
        <v>H</v>
      </c>
      <c r="J32" s="70"/>
    </row>
    <row r="33" spans="1:10" s="24" customFormat="1" ht="30" customHeight="1" thickBot="1" x14ac:dyDescent="0.35">
      <c r="A33" s="95"/>
      <c r="B33" s="39"/>
      <c r="C33" s="40" t="s">
        <v>62</v>
      </c>
      <c r="D33" s="70" t="str">
        <f t="shared" ref="D33:I33" si="17">D9</f>
        <v>EE</v>
      </c>
      <c r="E33" s="70" t="str">
        <f t="shared" si="17"/>
        <v>ZZ</v>
      </c>
      <c r="F33" s="70" t="str">
        <f t="shared" si="17"/>
        <v>GG</v>
      </c>
      <c r="G33" s="70" t="str">
        <f t="shared" si="17"/>
        <v>SS</v>
      </c>
      <c r="H33" s="70" t="str">
        <f t="shared" si="17"/>
        <v>HH</v>
      </c>
      <c r="I33" s="70" t="str">
        <f t="shared" si="17"/>
        <v>DD</v>
      </c>
      <c r="J33" s="70"/>
    </row>
    <row r="34" spans="1:10" s="52" customFormat="1" ht="30" customHeight="1" thickBot="1" x14ac:dyDescent="0.35">
      <c r="A34" s="96"/>
      <c r="B34" s="55"/>
      <c r="C34" s="56" t="s">
        <v>61</v>
      </c>
      <c r="D34" s="57" t="str">
        <f t="shared" ref="D34:I34" si="18">I6</f>
        <v>O</v>
      </c>
      <c r="E34" s="57" t="str">
        <f t="shared" si="18"/>
        <v>C</v>
      </c>
      <c r="F34" s="57" t="str">
        <f t="shared" si="18"/>
        <v>K</v>
      </c>
      <c r="G34" s="57" t="str">
        <f t="shared" si="18"/>
        <v>L</v>
      </c>
      <c r="H34" s="57" t="str">
        <f t="shared" si="18"/>
        <v>-</v>
      </c>
      <c r="I34" s="57" t="str">
        <f t="shared" si="18"/>
        <v>R</v>
      </c>
      <c r="J34" s="57"/>
    </row>
    <row r="35" spans="1:10" s="52" customFormat="1" ht="30" customHeight="1" thickBot="1" x14ac:dyDescent="0.35">
      <c r="A35" s="96"/>
      <c r="B35" s="55"/>
      <c r="C35" s="56" t="s">
        <v>62</v>
      </c>
      <c r="D35" s="57" t="str">
        <f t="shared" ref="D35:I35" si="19">D7</f>
        <v>CC</v>
      </c>
      <c r="E35" s="57" t="str">
        <f t="shared" si="19"/>
        <v>KK</v>
      </c>
      <c r="F35" s="57" t="str">
        <f t="shared" si="19"/>
        <v>LL</v>
      </c>
      <c r="G35" s="57" t="str">
        <f t="shared" si="19"/>
        <v>-</v>
      </c>
      <c r="H35" s="57" t="str">
        <f t="shared" si="19"/>
        <v>RR</v>
      </c>
      <c r="I35" s="57" t="str">
        <f t="shared" si="19"/>
        <v>OO</v>
      </c>
      <c r="J35" s="57"/>
    </row>
    <row r="36" spans="1:10" s="24" customFormat="1" ht="30" customHeight="1" thickBot="1" x14ac:dyDescent="0.35">
      <c r="A36" s="95" t="str">
        <f>Timetable!B26</f>
        <v>1.00         300M            U15</v>
      </c>
      <c r="B36" s="39" t="s">
        <v>7</v>
      </c>
      <c r="C36" s="40" t="s">
        <v>61</v>
      </c>
      <c r="D36" s="70" t="str">
        <f t="shared" ref="D36:I36" si="20">D8</f>
        <v>E</v>
      </c>
      <c r="E36" s="70" t="str">
        <f t="shared" si="20"/>
        <v>Z</v>
      </c>
      <c r="F36" s="70" t="str">
        <f t="shared" si="20"/>
        <v>G</v>
      </c>
      <c r="G36" s="70" t="str">
        <f t="shared" si="20"/>
        <v>S</v>
      </c>
      <c r="H36" s="70" t="str">
        <f t="shared" si="20"/>
        <v>H</v>
      </c>
      <c r="I36" s="70" t="str">
        <f t="shared" si="20"/>
        <v>D</v>
      </c>
      <c r="J36" s="70"/>
    </row>
    <row r="37" spans="1:10" s="24" customFormat="1" ht="30" customHeight="1" thickBot="1" x14ac:dyDescent="0.35">
      <c r="A37" s="95"/>
      <c r="B37" s="39"/>
      <c r="C37" s="40" t="s">
        <v>62</v>
      </c>
      <c r="D37" s="70" t="str">
        <f t="shared" ref="D37:I37" si="21">E9</f>
        <v>ZZ</v>
      </c>
      <c r="E37" s="70" t="str">
        <f t="shared" si="21"/>
        <v>GG</v>
      </c>
      <c r="F37" s="70" t="str">
        <f t="shared" si="21"/>
        <v>SS</v>
      </c>
      <c r="G37" s="70" t="str">
        <f t="shared" si="21"/>
        <v>HH</v>
      </c>
      <c r="H37" s="70" t="str">
        <f t="shared" si="21"/>
        <v>DD</v>
      </c>
      <c r="I37" s="70" t="str">
        <f t="shared" si="21"/>
        <v>EE</v>
      </c>
      <c r="J37" s="70"/>
    </row>
    <row r="38" spans="1:10" s="52" customFormat="1" ht="30" customHeight="1" thickBot="1" x14ac:dyDescent="0.35">
      <c r="A38" s="96"/>
      <c r="B38" s="55"/>
      <c r="C38" s="56" t="s">
        <v>61</v>
      </c>
      <c r="D38" s="57" t="str">
        <f t="shared" ref="D38:I38" si="22">D6</f>
        <v>C</v>
      </c>
      <c r="E38" s="57" t="str">
        <f t="shared" si="22"/>
        <v>K</v>
      </c>
      <c r="F38" s="57" t="str">
        <f t="shared" si="22"/>
        <v>L</v>
      </c>
      <c r="G38" s="57" t="str">
        <f t="shared" si="22"/>
        <v>-</v>
      </c>
      <c r="H38" s="57" t="str">
        <f t="shared" si="22"/>
        <v>R</v>
      </c>
      <c r="I38" s="57" t="str">
        <f t="shared" si="22"/>
        <v>O</v>
      </c>
      <c r="J38" s="57"/>
    </row>
    <row r="39" spans="1:10" s="52" customFormat="1" ht="30" customHeight="1" thickBot="1" x14ac:dyDescent="0.35">
      <c r="A39" s="96"/>
      <c r="B39" s="55"/>
      <c r="C39" s="56" t="s">
        <v>62</v>
      </c>
      <c r="D39" s="57" t="str">
        <f t="shared" ref="D39:I39" si="23">E7</f>
        <v>KK</v>
      </c>
      <c r="E39" s="57" t="str">
        <f t="shared" si="23"/>
        <v>LL</v>
      </c>
      <c r="F39" s="57" t="str">
        <f t="shared" si="23"/>
        <v>-</v>
      </c>
      <c r="G39" s="57" t="str">
        <f t="shared" si="23"/>
        <v>RR</v>
      </c>
      <c r="H39" s="57" t="str">
        <f t="shared" si="23"/>
        <v>OO</v>
      </c>
      <c r="I39" s="57" t="str">
        <f t="shared" si="23"/>
        <v>CC</v>
      </c>
      <c r="J39" s="57"/>
    </row>
    <row r="40" spans="1:10" s="52" customFormat="1" ht="27.9" customHeight="1" thickBot="1" x14ac:dyDescent="0.35">
      <c r="A40" s="79" t="s">
        <v>126</v>
      </c>
      <c r="B40" s="55"/>
      <c r="C40" s="56"/>
      <c r="D40" s="70">
        <v>1</v>
      </c>
      <c r="E40" s="70">
        <v>2</v>
      </c>
      <c r="F40" s="70">
        <v>3</v>
      </c>
      <c r="G40" s="70">
        <v>4</v>
      </c>
      <c r="H40" s="70">
        <v>5</v>
      </c>
      <c r="I40" s="70">
        <v>6</v>
      </c>
      <c r="J40" s="70"/>
    </row>
    <row r="41" spans="1:10" s="24" customFormat="1" ht="27.9" customHeight="1" thickBot="1" x14ac:dyDescent="0.35">
      <c r="A41" s="95" t="str">
        <f>Timetable!B27</f>
        <v>1.15          300M            U17</v>
      </c>
      <c r="B41" s="39" t="s">
        <v>7</v>
      </c>
      <c r="C41" s="40" t="s">
        <v>61</v>
      </c>
      <c r="D41" s="70" t="str">
        <f t="shared" ref="D41:I42" si="24">D16</f>
        <v>Z</v>
      </c>
      <c r="E41" s="70" t="str">
        <f t="shared" si="24"/>
        <v>G</v>
      </c>
      <c r="F41" s="70" t="str">
        <f t="shared" si="24"/>
        <v>S</v>
      </c>
      <c r="G41" s="70" t="str">
        <f t="shared" si="24"/>
        <v>H</v>
      </c>
      <c r="H41" s="70" t="str">
        <f t="shared" si="24"/>
        <v>D</v>
      </c>
      <c r="I41" s="70" t="str">
        <f t="shared" si="24"/>
        <v>E</v>
      </c>
      <c r="J41" s="70"/>
    </row>
    <row r="42" spans="1:10" s="24" customFormat="1" ht="27.9" customHeight="1" thickBot="1" x14ac:dyDescent="0.35">
      <c r="A42" s="95"/>
      <c r="B42" s="39"/>
      <c r="C42" s="40" t="s">
        <v>62</v>
      </c>
      <c r="D42" s="70" t="str">
        <f t="shared" si="24"/>
        <v>GG</v>
      </c>
      <c r="E42" s="70" t="str">
        <f t="shared" si="24"/>
        <v>SS</v>
      </c>
      <c r="F42" s="70" t="str">
        <f t="shared" si="24"/>
        <v>HH</v>
      </c>
      <c r="G42" s="70" t="str">
        <f t="shared" si="24"/>
        <v>DD</v>
      </c>
      <c r="H42" s="70" t="str">
        <f t="shared" si="24"/>
        <v>EE</v>
      </c>
      <c r="I42" s="70" t="str">
        <f t="shared" si="24"/>
        <v>ZZ</v>
      </c>
      <c r="J42" s="70"/>
    </row>
    <row r="43" spans="1:10" s="52" customFormat="1" ht="27.9" customHeight="1" thickBot="1" x14ac:dyDescent="0.35">
      <c r="A43" s="96"/>
      <c r="B43" s="55"/>
      <c r="C43" s="56" t="s">
        <v>61</v>
      </c>
      <c r="D43" s="57" t="str">
        <f t="shared" ref="D43:I43" si="25">E6</f>
        <v>K</v>
      </c>
      <c r="E43" s="57" t="str">
        <f t="shared" si="25"/>
        <v>L</v>
      </c>
      <c r="F43" s="57" t="str">
        <f t="shared" si="25"/>
        <v>-</v>
      </c>
      <c r="G43" s="57" t="str">
        <f t="shared" si="25"/>
        <v>R</v>
      </c>
      <c r="H43" s="57" t="str">
        <f t="shared" si="25"/>
        <v>O</v>
      </c>
      <c r="I43" s="57" t="str">
        <f t="shared" si="25"/>
        <v>C</v>
      </c>
      <c r="J43" s="57"/>
    </row>
    <row r="44" spans="1:10" s="52" customFormat="1" ht="27.9" customHeight="1" thickBot="1" x14ac:dyDescent="0.35">
      <c r="A44" s="96"/>
      <c r="B44" s="55"/>
      <c r="C44" s="56" t="s">
        <v>62</v>
      </c>
      <c r="D44" s="57" t="str">
        <f t="shared" ref="D44:I45" si="26">F7</f>
        <v>LL</v>
      </c>
      <c r="E44" s="57" t="str">
        <f t="shared" si="26"/>
        <v>-</v>
      </c>
      <c r="F44" s="57" t="str">
        <f t="shared" si="26"/>
        <v>RR</v>
      </c>
      <c r="G44" s="57" t="str">
        <f t="shared" si="26"/>
        <v>OO</v>
      </c>
      <c r="H44" s="57" t="str">
        <f t="shared" si="26"/>
        <v>CC</v>
      </c>
      <c r="I44" s="57" t="str">
        <f t="shared" si="26"/>
        <v>KK</v>
      </c>
      <c r="J44" s="57"/>
    </row>
    <row r="45" spans="1:10" s="24" customFormat="1" ht="27.9" customHeight="1" thickBot="1" x14ac:dyDescent="0.35">
      <c r="A45" s="95" t="str">
        <f>Timetable!B28</f>
        <v>1.30        1500M        U13</v>
      </c>
      <c r="B45" s="39" t="s">
        <v>7</v>
      </c>
      <c r="C45" s="40" t="s">
        <v>61</v>
      </c>
      <c r="D45" s="70" t="str">
        <f t="shared" si="26"/>
        <v>G</v>
      </c>
      <c r="E45" s="70" t="str">
        <f t="shared" si="26"/>
        <v>S</v>
      </c>
      <c r="F45" s="70" t="str">
        <f t="shared" si="26"/>
        <v>H</v>
      </c>
      <c r="G45" s="70" t="str">
        <f t="shared" si="26"/>
        <v>D</v>
      </c>
      <c r="H45" s="70" t="str">
        <f t="shared" si="26"/>
        <v>E</v>
      </c>
      <c r="I45" s="70" t="str">
        <f t="shared" si="26"/>
        <v>Z</v>
      </c>
      <c r="J45" s="70"/>
    </row>
    <row r="46" spans="1:10" s="24" customFormat="1" ht="27.9" customHeight="1" thickBot="1" x14ac:dyDescent="0.35">
      <c r="A46" s="95"/>
      <c r="B46" s="39"/>
      <c r="C46" s="40" t="s">
        <v>62</v>
      </c>
      <c r="D46" s="70" t="str">
        <f t="shared" ref="D46:I46" si="27">G9</f>
        <v>SS</v>
      </c>
      <c r="E46" s="70" t="str">
        <f t="shared" si="27"/>
        <v>HH</v>
      </c>
      <c r="F46" s="70" t="str">
        <f t="shared" si="27"/>
        <v>DD</v>
      </c>
      <c r="G46" s="70" t="str">
        <f t="shared" si="27"/>
        <v>EE</v>
      </c>
      <c r="H46" s="70" t="str">
        <f t="shared" si="27"/>
        <v>ZZ</v>
      </c>
      <c r="I46" s="70" t="str">
        <f t="shared" si="27"/>
        <v>GG</v>
      </c>
      <c r="J46" s="70"/>
    </row>
    <row r="47" spans="1:10" s="52" customFormat="1" ht="27.9" customHeight="1" thickBot="1" x14ac:dyDescent="0.35">
      <c r="A47" s="96"/>
      <c r="B47" s="55"/>
      <c r="C47" s="56" t="s">
        <v>61</v>
      </c>
      <c r="D47" s="57" t="str">
        <f t="shared" ref="D47:I47" si="28">F6</f>
        <v>L</v>
      </c>
      <c r="E47" s="57" t="str">
        <f t="shared" si="28"/>
        <v>-</v>
      </c>
      <c r="F47" s="57" t="str">
        <f t="shared" si="28"/>
        <v>R</v>
      </c>
      <c r="G47" s="57" t="str">
        <f t="shared" si="28"/>
        <v>O</v>
      </c>
      <c r="H47" s="57" t="str">
        <f t="shared" si="28"/>
        <v>C</v>
      </c>
      <c r="I47" s="57" t="str">
        <f t="shared" si="28"/>
        <v>K</v>
      </c>
      <c r="J47" s="57"/>
    </row>
    <row r="48" spans="1:10" s="52" customFormat="1" ht="27.9" customHeight="1" thickBot="1" x14ac:dyDescent="0.35">
      <c r="A48" s="96"/>
      <c r="B48" s="55"/>
      <c r="C48" s="56" t="s">
        <v>62</v>
      </c>
      <c r="D48" s="57" t="str">
        <f t="shared" ref="D48:I49" si="29">G7</f>
        <v>-</v>
      </c>
      <c r="E48" s="57" t="str">
        <f t="shared" si="29"/>
        <v>RR</v>
      </c>
      <c r="F48" s="57" t="str">
        <f t="shared" si="29"/>
        <v>OO</v>
      </c>
      <c r="G48" s="57" t="str">
        <f t="shared" si="29"/>
        <v>CC</v>
      </c>
      <c r="H48" s="57" t="str">
        <f t="shared" si="29"/>
        <v>KK</v>
      </c>
      <c r="I48" s="57" t="str">
        <f t="shared" si="29"/>
        <v>LL</v>
      </c>
      <c r="J48" s="57"/>
    </row>
    <row r="49" spans="1:10" s="24" customFormat="1" ht="27.9" customHeight="1" thickBot="1" x14ac:dyDescent="0.35">
      <c r="A49" s="95" t="str">
        <f>Timetable!B30</f>
        <v>1.40        1500M         U15</v>
      </c>
      <c r="B49" s="39" t="s">
        <v>7</v>
      </c>
      <c r="C49" s="40" t="s">
        <v>61</v>
      </c>
      <c r="D49" s="70" t="str">
        <f>G8</f>
        <v>S</v>
      </c>
      <c r="E49" s="70" t="str">
        <f t="shared" si="29"/>
        <v>H</v>
      </c>
      <c r="F49" s="70" t="str">
        <f t="shared" si="29"/>
        <v>D</v>
      </c>
      <c r="G49" s="70" t="str">
        <f t="shared" si="29"/>
        <v>E</v>
      </c>
      <c r="H49" s="70" t="str">
        <f t="shared" si="29"/>
        <v>Z</v>
      </c>
      <c r="I49" s="70" t="str">
        <f t="shared" si="29"/>
        <v>G</v>
      </c>
      <c r="J49" s="70"/>
    </row>
    <row r="50" spans="1:10" s="24" customFormat="1" ht="27.9" customHeight="1" thickBot="1" x14ac:dyDescent="0.35">
      <c r="A50" s="95"/>
      <c r="B50" s="39"/>
      <c r="C50" s="40" t="s">
        <v>62</v>
      </c>
      <c r="D50" s="70" t="str">
        <f t="shared" ref="D50:I50" si="30">H9</f>
        <v>HH</v>
      </c>
      <c r="E50" s="70" t="str">
        <f t="shared" si="30"/>
        <v>DD</v>
      </c>
      <c r="F50" s="70" t="str">
        <f t="shared" si="30"/>
        <v>EE</v>
      </c>
      <c r="G50" s="70" t="str">
        <f t="shared" si="30"/>
        <v>ZZ</v>
      </c>
      <c r="H50" s="70" t="str">
        <f t="shared" si="30"/>
        <v>GG</v>
      </c>
      <c r="I50" s="70" t="str">
        <f t="shared" si="30"/>
        <v>SS</v>
      </c>
      <c r="J50" s="70"/>
    </row>
    <row r="51" spans="1:10" s="52" customFormat="1" ht="27.9" customHeight="1" thickBot="1" x14ac:dyDescent="0.35">
      <c r="A51" s="96"/>
      <c r="B51" s="55"/>
      <c r="C51" s="56" t="s">
        <v>61</v>
      </c>
      <c r="D51" s="57" t="str">
        <f t="shared" ref="D51:I51" si="31">G6</f>
        <v>-</v>
      </c>
      <c r="E51" s="57" t="str">
        <f t="shared" si="31"/>
        <v>R</v>
      </c>
      <c r="F51" s="57" t="str">
        <f t="shared" si="31"/>
        <v>O</v>
      </c>
      <c r="G51" s="57" t="str">
        <f t="shared" si="31"/>
        <v>C</v>
      </c>
      <c r="H51" s="57" t="str">
        <f t="shared" si="31"/>
        <v>K</v>
      </c>
      <c r="I51" s="57" t="str">
        <f t="shared" si="31"/>
        <v>L</v>
      </c>
      <c r="J51" s="57"/>
    </row>
    <row r="52" spans="1:10" s="52" customFormat="1" ht="27.9" customHeight="1" thickBot="1" x14ac:dyDescent="0.35">
      <c r="A52" s="96"/>
      <c r="B52" s="55"/>
      <c r="C52" s="56" t="s">
        <v>62</v>
      </c>
      <c r="D52" s="57" t="str">
        <f t="shared" ref="D52:I53" si="32">H7</f>
        <v>RR</v>
      </c>
      <c r="E52" s="57" t="str">
        <f t="shared" si="32"/>
        <v>OO</v>
      </c>
      <c r="F52" s="57" t="str">
        <f t="shared" si="32"/>
        <v>CC</v>
      </c>
      <c r="G52" s="57" t="str">
        <f t="shared" si="32"/>
        <v>KK</v>
      </c>
      <c r="H52" s="57" t="str">
        <f t="shared" si="32"/>
        <v>LL</v>
      </c>
      <c r="I52" s="57" t="str">
        <f t="shared" si="32"/>
        <v>-</v>
      </c>
      <c r="J52" s="57"/>
    </row>
    <row r="53" spans="1:10" s="24" customFormat="1" ht="27.9" customHeight="1" thickBot="1" x14ac:dyDescent="0.35">
      <c r="A53" s="95" t="str">
        <f>Timetable!B31</f>
        <v>1.50        1500M         U17</v>
      </c>
      <c r="B53" s="39" t="s">
        <v>7</v>
      </c>
      <c r="C53" s="40" t="s">
        <v>61</v>
      </c>
      <c r="D53" s="70" t="str">
        <f t="shared" si="32"/>
        <v>H</v>
      </c>
      <c r="E53" s="70" t="str">
        <f t="shared" si="32"/>
        <v>D</v>
      </c>
      <c r="F53" s="70" t="str">
        <f t="shared" si="32"/>
        <v>E</v>
      </c>
      <c r="G53" s="70" t="str">
        <f t="shared" si="32"/>
        <v>Z</v>
      </c>
      <c r="H53" s="70" t="str">
        <f t="shared" si="32"/>
        <v>G</v>
      </c>
      <c r="I53" s="70" t="str">
        <f t="shared" si="32"/>
        <v>S</v>
      </c>
      <c r="J53" s="70"/>
    </row>
    <row r="54" spans="1:10" s="24" customFormat="1" ht="27.9" customHeight="1" thickBot="1" x14ac:dyDescent="0.35">
      <c r="A54" s="95"/>
      <c r="B54" s="39"/>
      <c r="C54" s="40" t="s">
        <v>62</v>
      </c>
      <c r="D54" s="70" t="str">
        <f t="shared" ref="D54:I54" si="33">I9</f>
        <v>DD</v>
      </c>
      <c r="E54" s="70" t="str">
        <f t="shared" si="33"/>
        <v>EE</v>
      </c>
      <c r="F54" s="70" t="str">
        <f t="shared" si="33"/>
        <v>ZZ</v>
      </c>
      <c r="G54" s="70" t="str">
        <f t="shared" si="33"/>
        <v>GG</v>
      </c>
      <c r="H54" s="70" t="str">
        <f t="shared" si="33"/>
        <v>SS</v>
      </c>
      <c r="I54" s="70" t="str">
        <f t="shared" si="33"/>
        <v>HH</v>
      </c>
      <c r="J54" s="70"/>
    </row>
    <row r="55" spans="1:10" s="52" customFormat="1" ht="27.9" customHeight="1" thickBot="1" x14ac:dyDescent="0.35">
      <c r="A55" s="96"/>
      <c r="B55" s="55"/>
      <c r="C55" s="56" t="s">
        <v>61</v>
      </c>
      <c r="D55" s="57" t="str">
        <f t="shared" ref="D55:I55" si="34">H6</f>
        <v>R</v>
      </c>
      <c r="E55" s="57" t="str">
        <f t="shared" si="34"/>
        <v>O</v>
      </c>
      <c r="F55" s="57" t="str">
        <f t="shared" si="34"/>
        <v>C</v>
      </c>
      <c r="G55" s="57" t="str">
        <f t="shared" si="34"/>
        <v>K</v>
      </c>
      <c r="H55" s="57" t="str">
        <f t="shared" si="34"/>
        <v>L</v>
      </c>
      <c r="I55" s="57" t="str">
        <f t="shared" si="34"/>
        <v>-</v>
      </c>
      <c r="J55" s="57"/>
    </row>
    <row r="56" spans="1:10" s="52" customFormat="1" ht="27.9" customHeight="1" thickBot="1" x14ac:dyDescent="0.35">
      <c r="A56" s="96"/>
      <c r="B56" s="55"/>
      <c r="C56" s="56" t="s">
        <v>62</v>
      </c>
      <c r="D56" s="57" t="str">
        <f t="shared" ref="D56:I57" si="35">I7</f>
        <v>OO</v>
      </c>
      <c r="E56" s="57" t="str">
        <f t="shared" si="35"/>
        <v>CC</v>
      </c>
      <c r="F56" s="57" t="str">
        <f t="shared" si="35"/>
        <v>KK</v>
      </c>
      <c r="G56" s="57" t="str">
        <f t="shared" si="35"/>
        <v>LL</v>
      </c>
      <c r="H56" s="57" t="str">
        <f t="shared" si="35"/>
        <v>-</v>
      </c>
      <c r="I56" s="57" t="str">
        <f t="shared" si="35"/>
        <v>RR</v>
      </c>
      <c r="J56" s="57"/>
    </row>
    <row r="57" spans="1:10" s="24" customFormat="1" ht="27.9" customHeight="1" thickBot="1" x14ac:dyDescent="0.35">
      <c r="A57" s="95" t="str">
        <f>Timetable!B32</f>
        <v>2.00   300M Hurdles  U17</v>
      </c>
      <c r="B57" s="39" t="s">
        <v>7</v>
      </c>
      <c r="C57" s="40" t="s">
        <v>61</v>
      </c>
      <c r="D57" s="70" t="str">
        <f t="shared" si="35"/>
        <v>D</v>
      </c>
      <c r="E57" s="70" t="str">
        <f t="shared" si="35"/>
        <v>E</v>
      </c>
      <c r="F57" s="70" t="str">
        <f t="shared" si="35"/>
        <v>Z</v>
      </c>
      <c r="G57" s="70" t="str">
        <f t="shared" si="35"/>
        <v>G</v>
      </c>
      <c r="H57" s="70" t="str">
        <f t="shared" si="35"/>
        <v>S</v>
      </c>
      <c r="I57" s="70" t="str">
        <f t="shared" si="35"/>
        <v>H</v>
      </c>
      <c r="J57" s="70"/>
    </row>
    <row r="58" spans="1:10" s="24" customFormat="1" ht="27.9" customHeight="1" thickBot="1" x14ac:dyDescent="0.35">
      <c r="A58" s="95"/>
      <c r="B58" s="39"/>
      <c r="C58" s="40" t="s">
        <v>62</v>
      </c>
      <c r="D58" s="70" t="str">
        <f t="shared" ref="D58:I58" si="36">D9</f>
        <v>EE</v>
      </c>
      <c r="E58" s="70" t="str">
        <f t="shared" si="36"/>
        <v>ZZ</v>
      </c>
      <c r="F58" s="70" t="str">
        <f t="shared" si="36"/>
        <v>GG</v>
      </c>
      <c r="G58" s="70" t="str">
        <f t="shared" si="36"/>
        <v>SS</v>
      </c>
      <c r="H58" s="70" t="str">
        <f t="shared" si="36"/>
        <v>HH</v>
      </c>
      <c r="I58" s="70" t="str">
        <f t="shared" si="36"/>
        <v>DD</v>
      </c>
      <c r="J58" s="70"/>
    </row>
    <row r="59" spans="1:10" s="52" customFormat="1" ht="27.9" customHeight="1" thickBot="1" x14ac:dyDescent="0.35">
      <c r="A59" s="96"/>
      <c r="B59" s="55"/>
      <c r="C59" s="56" t="s">
        <v>61</v>
      </c>
      <c r="D59" s="57" t="str">
        <f t="shared" ref="D59:I59" si="37">I6</f>
        <v>O</v>
      </c>
      <c r="E59" s="57" t="str">
        <f t="shared" si="37"/>
        <v>C</v>
      </c>
      <c r="F59" s="57" t="str">
        <f t="shared" si="37"/>
        <v>K</v>
      </c>
      <c r="G59" s="57" t="str">
        <f t="shared" si="37"/>
        <v>L</v>
      </c>
      <c r="H59" s="57" t="str">
        <f t="shared" si="37"/>
        <v>-</v>
      </c>
      <c r="I59" s="57" t="str">
        <f t="shared" si="37"/>
        <v>R</v>
      </c>
      <c r="J59" s="57"/>
    </row>
    <row r="60" spans="1:10" s="52" customFormat="1" ht="27.9" customHeight="1" thickBot="1" x14ac:dyDescent="0.35">
      <c r="A60" s="96"/>
      <c r="B60" s="55"/>
      <c r="C60" s="56" t="s">
        <v>62</v>
      </c>
      <c r="D60" s="57" t="str">
        <f t="shared" ref="D60:I61" si="38">D7</f>
        <v>CC</v>
      </c>
      <c r="E60" s="57" t="str">
        <f t="shared" si="38"/>
        <v>KK</v>
      </c>
      <c r="F60" s="57" t="str">
        <f t="shared" si="38"/>
        <v>LL</v>
      </c>
      <c r="G60" s="57" t="str">
        <f t="shared" si="38"/>
        <v>-</v>
      </c>
      <c r="H60" s="57" t="str">
        <f t="shared" si="38"/>
        <v>RR</v>
      </c>
      <c r="I60" s="57" t="str">
        <f t="shared" si="38"/>
        <v>OO</v>
      </c>
      <c r="J60" s="57"/>
    </row>
    <row r="61" spans="1:10" s="24" customFormat="1" ht="27.9" customHeight="1" thickBot="1" x14ac:dyDescent="0.35">
      <c r="A61" s="95" t="str">
        <f>Timetable!B33</f>
        <v xml:space="preserve">2.10         200M             U13  </v>
      </c>
      <c r="B61" s="39" t="s">
        <v>7</v>
      </c>
      <c r="C61" s="40" t="s">
        <v>61</v>
      </c>
      <c r="D61" s="70" t="str">
        <f t="shared" si="38"/>
        <v>E</v>
      </c>
      <c r="E61" s="70" t="str">
        <f t="shared" si="38"/>
        <v>Z</v>
      </c>
      <c r="F61" s="70" t="str">
        <f t="shared" si="38"/>
        <v>G</v>
      </c>
      <c r="G61" s="70" t="str">
        <f t="shared" si="38"/>
        <v>S</v>
      </c>
      <c r="H61" s="70" t="str">
        <f t="shared" si="38"/>
        <v>H</v>
      </c>
      <c r="I61" s="70" t="str">
        <f t="shared" si="38"/>
        <v>D</v>
      </c>
      <c r="J61" s="70"/>
    </row>
    <row r="62" spans="1:10" s="24" customFormat="1" ht="27.9" customHeight="1" thickBot="1" x14ac:dyDescent="0.35">
      <c r="A62" s="95"/>
      <c r="B62" s="39"/>
      <c r="C62" s="40" t="s">
        <v>62</v>
      </c>
      <c r="D62" s="70" t="str">
        <f t="shared" ref="D62:I62" si="39">E9</f>
        <v>ZZ</v>
      </c>
      <c r="E62" s="70" t="str">
        <f t="shared" si="39"/>
        <v>GG</v>
      </c>
      <c r="F62" s="70" t="str">
        <f t="shared" si="39"/>
        <v>SS</v>
      </c>
      <c r="G62" s="70" t="str">
        <f t="shared" si="39"/>
        <v>HH</v>
      </c>
      <c r="H62" s="70" t="str">
        <f t="shared" si="39"/>
        <v>DD</v>
      </c>
      <c r="I62" s="70" t="str">
        <f t="shared" si="39"/>
        <v>EE</v>
      </c>
      <c r="J62" s="70"/>
    </row>
    <row r="63" spans="1:10" s="52" customFormat="1" ht="27.9" customHeight="1" thickBot="1" x14ac:dyDescent="0.35">
      <c r="A63" s="96"/>
      <c r="B63" s="55"/>
      <c r="C63" s="56" t="s">
        <v>61</v>
      </c>
      <c r="D63" s="57" t="str">
        <f t="shared" ref="D63:I63" si="40">D6</f>
        <v>C</v>
      </c>
      <c r="E63" s="57" t="str">
        <f t="shared" si="40"/>
        <v>K</v>
      </c>
      <c r="F63" s="57" t="str">
        <f t="shared" si="40"/>
        <v>L</v>
      </c>
      <c r="G63" s="57" t="str">
        <f t="shared" si="40"/>
        <v>-</v>
      </c>
      <c r="H63" s="57" t="str">
        <f t="shared" si="40"/>
        <v>R</v>
      </c>
      <c r="I63" s="57" t="str">
        <f t="shared" si="40"/>
        <v>O</v>
      </c>
      <c r="J63" s="57"/>
    </row>
    <row r="64" spans="1:10" s="52" customFormat="1" ht="27.9" customHeight="1" thickBot="1" x14ac:dyDescent="0.35">
      <c r="A64" s="96"/>
      <c r="B64" s="55"/>
      <c r="C64" s="56" t="s">
        <v>62</v>
      </c>
      <c r="D64" s="57" t="str">
        <f t="shared" ref="D64:I64" si="41">E7</f>
        <v>KK</v>
      </c>
      <c r="E64" s="57" t="str">
        <f t="shared" si="41"/>
        <v>LL</v>
      </c>
      <c r="F64" s="57" t="str">
        <f t="shared" si="41"/>
        <v>-</v>
      </c>
      <c r="G64" s="57" t="str">
        <f t="shared" si="41"/>
        <v>RR</v>
      </c>
      <c r="H64" s="57" t="str">
        <f t="shared" si="41"/>
        <v>OO</v>
      </c>
      <c r="I64" s="57" t="str">
        <f t="shared" si="41"/>
        <v>CC</v>
      </c>
      <c r="J64" s="57"/>
    </row>
    <row r="65" spans="1:10" s="24" customFormat="1" ht="27.9" customHeight="1" thickBot="1" x14ac:dyDescent="0.35">
      <c r="A65" s="95" t="str">
        <f>Timetable!B37</f>
        <v>2.30          200M          U15</v>
      </c>
      <c r="B65" s="39" t="s">
        <v>41</v>
      </c>
      <c r="C65" s="40" t="s">
        <v>61</v>
      </c>
      <c r="D65" s="70" t="str">
        <f t="shared" ref="D65:I65" si="42">H8</f>
        <v>H</v>
      </c>
      <c r="E65" s="70" t="str">
        <f t="shared" si="42"/>
        <v>D</v>
      </c>
      <c r="F65" s="70" t="str">
        <f t="shared" si="42"/>
        <v>E</v>
      </c>
      <c r="G65" s="70" t="str">
        <f t="shared" si="42"/>
        <v>Z</v>
      </c>
      <c r="H65" s="70" t="str">
        <f t="shared" si="42"/>
        <v>G</v>
      </c>
      <c r="I65" s="70" t="str">
        <f t="shared" si="42"/>
        <v>S</v>
      </c>
      <c r="J65" s="70"/>
    </row>
    <row r="66" spans="1:10" s="24" customFormat="1" ht="27.9" customHeight="1" thickBot="1" x14ac:dyDescent="0.35">
      <c r="A66" s="95"/>
      <c r="B66" s="39"/>
      <c r="C66" s="40" t="s">
        <v>62</v>
      </c>
      <c r="D66" s="70" t="str">
        <f t="shared" ref="D66:I66" si="43">I9</f>
        <v>DD</v>
      </c>
      <c r="E66" s="70" t="str">
        <f t="shared" si="43"/>
        <v>EE</v>
      </c>
      <c r="F66" s="70" t="str">
        <f t="shared" si="43"/>
        <v>ZZ</v>
      </c>
      <c r="G66" s="70" t="str">
        <f t="shared" si="43"/>
        <v>GG</v>
      </c>
      <c r="H66" s="70" t="str">
        <f t="shared" si="43"/>
        <v>SS</v>
      </c>
      <c r="I66" s="70" t="str">
        <f t="shared" si="43"/>
        <v>HH</v>
      </c>
      <c r="J66" s="70"/>
    </row>
    <row r="67" spans="1:10" s="52" customFormat="1" ht="27.9" customHeight="1" thickBot="1" x14ac:dyDescent="0.35">
      <c r="A67" s="96"/>
      <c r="B67" s="55"/>
      <c r="C67" s="56" t="s">
        <v>61</v>
      </c>
      <c r="D67" s="57" t="str">
        <f t="shared" ref="D67:I67" si="44">H6</f>
        <v>R</v>
      </c>
      <c r="E67" s="57" t="str">
        <f t="shared" si="44"/>
        <v>O</v>
      </c>
      <c r="F67" s="57" t="str">
        <f t="shared" si="44"/>
        <v>C</v>
      </c>
      <c r="G67" s="57" t="str">
        <f t="shared" si="44"/>
        <v>K</v>
      </c>
      <c r="H67" s="57" t="str">
        <f t="shared" si="44"/>
        <v>L</v>
      </c>
      <c r="I67" s="57" t="str">
        <f t="shared" si="44"/>
        <v>-</v>
      </c>
      <c r="J67" s="57"/>
    </row>
    <row r="68" spans="1:10" s="52" customFormat="1" ht="27.9" customHeight="1" thickBot="1" x14ac:dyDescent="0.35">
      <c r="A68" s="96"/>
      <c r="B68" s="55"/>
      <c r="C68" s="56" t="s">
        <v>62</v>
      </c>
      <c r="D68" s="57" t="str">
        <f t="shared" ref="D68:I68" si="45">I7</f>
        <v>OO</v>
      </c>
      <c r="E68" s="57" t="str">
        <f t="shared" si="45"/>
        <v>CC</v>
      </c>
      <c r="F68" s="57" t="str">
        <f t="shared" si="45"/>
        <v>KK</v>
      </c>
      <c r="G68" s="57" t="str">
        <f t="shared" si="45"/>
        <v>LL</v>
      </c>
      <c r="H68" s="57" t="str">
        <f t="shared" si="45"/>
        <v>-</v>
      </c>
      <c r="I68" s="57" t="str">
        <f t="shared" si="45"/>
        <v>RR</v>
      </c>
      <c r="J68" s="57"/>
    </row>
    <row r="69" spans="1:10" s="24" customFormat="1" ht="27.9" customHeight="1" thickBot="1" x14ac:dyDescent="0.35">
      <c r="A69" s="95" t="str">
        <f>Timetable!B38</f>
        <v>2.50         200M           U17</v>
      </c>
      <c r="B69" s="39" t="s">
        <v>7</v>
      </c>
      <c r="C69" s="40" t="s">
        <v>61</v>
      </c>
      <c r="D69" s="70" t="str">
        <f t="shared" ref="D69:I69" si="46">E8</f>
        <v>Z</v>
      </c>
      <c r="E69" s="70" t="str">
        <f t="shared" si="46"/>
        <v>G</v>
      </c>
      <c r="F69" s="70" t="str">
        <f t="shared" si="46"/>
        <v>S</v>
      </c>
      <c r="G69" s="70" t="str">
        <f t="shared" si="46"/>
        <v>H</v>
      </c>
      <c r="H69" s="70" t="str">
        <f t="shared" si="46"/>
        <v>D</v>
      </c>
      <c r="I69" s="70" t="str">
        <f t="shared" si="46"/>
        <v>E</v>
      </c>
      <c r="J69" s="70"/>
    </row>
    <row r="70" spans="1:10" s="24" customFormat="1" ht="27.9" customHeight="1" thickBot="1" x14ac:dyDescent="0.35">
      <c r="A70" s="95"/>
      <c r="B70" s="39"/>
      <c r="C70" s="40" t="s">
        <v>62</v>
      </c>
      <c r="D70" s="70" t="str">
        <f t="shared" ref="D70:I70" si="47">F9</f>
        <v>GG</v>
      </c>
      <c r="E70" s="70" t="str">
        <f t="shared" si="47"/>
        <v>SS</v>
      </c>
      <c r="F70" s="70" t="str">
        <f t="shared" si="47"/>
        <v>HH</v>
      </c>
      <c r="G70" s="70" t="str">
        <f t="shared" si="47"/>
        <v>DD</v>
      </c>
      <c r="H70" s="70" t="str">
        <f t="shared" si="47"/>
        <v>EE</v>
      </c>
      <c r="I70" s="70" t="str">
        <f t="shared" si="47"/>
        <v>ZZ</v>
      </c>
      <c r="J70" s="70"/>
    </row>
    <row r="71" spans="1:10" s="52" customFormat="1" ht="27.9" customHeight="1" thickBot="1" x14ac:dyDescent="0.35">
      <c r="A71" s="96"/>
      <c r="B71" s="55"/>
      <c r="C71" s="56" t="s">
        <v>61</v>
      </c>
      <c r="D71" s="57" t="str">
        <f t="shared" ref="D71:I71" si="48">E6</f>
        <v>K</v>
      </c>
      <c r="E71" s="57" t="str">
        <f t="shared" si="48"/>
        <v>L</v>
      </c>
      <c r="F71" s="57" t="str">
        <f t="shared" si="48"/>
        <v>-</v>
      </c>
      <c r="G71" s="57" t="str">
        <f t="shared" si="48"/>
        <v>R</v>
      </c>
      <c r="H71" s="57" t="str">
        <f t="shared" si="48"/>
        <v>O</v>
      </c>
      <c r="I71" s="57" t="str">
        <f t="shared" si="48"/>
        <v>C</v>
      </c>
      <c r="J71" s="57"/>
    </row>
    <row r="72" spans="1:10" s="52" customFormat="1" ht="27.9" customHeight="1" thickBot="1" x14ac:dyDescent="0.35">
      <c r="A72" s="96"/>
      <c r="B72" s="55"/>
      <c r="C72" s="56" t="s">
        <v>62</v>
      </c>
      <c r="D72" s="57" t="str">
        <f t="shared" ref="D72:I72" si="49">F7</f>
        <v>LL</v>
      </c>
      <c r="E72" s="57" t="str">
        <f t="shared" si="49"/>
        <v>-</v>
      </c>
      <c r="F72" s="57" t="str">
        <f t="shared" si="49"/>
        <v>RR</v>
      </c>
      <c r="G72" s="57" t="str">
        <f t="shared" si="49"/>
        <v>OO</v>
      </c>
      <c r="H72" s="57" t="str">
        <f t="shared" si="49"/>
        <v>CC</v>
      </c>
      <c r="I72" s="57" t="str">
        <f t="shared" si="49"/>
        <v>KK</v>
      </c>
      <c r="J72" s="57"/>
    </row>
    <row r="73" spans="1:10" s="52" customFormat="1" ht="30" customHeight="1" thickBot="1" x14ac:dyDescent="0.35">
      <c r="A73" s="79" t="s">
        <v>126</v>
      </c>
      <c r="B73" s="55"/>
      <c r="C73" s="56"/>
      <c r="D73" s="70">
        <v>1</v>
      </c>
      <c r="E73" s="70">
        <v>2</v>
      </c>
      <c r="F73" s="70">
        <v>3</v>
      </c>
      <c r="G73" s="70">
        <v>4</v>
      </c>
      <c r="H73" s="70">
        <v>5</v>
      </c>
      <c r="I73" s="70">
        <v>6</v>
      </c>
      <c r="J73" s="70"/>
    </row>
    <row r="74" spans="1:10" s="24" customFormat="1" ht="30" customHeight="1" thickBot="1" x14ac:dyDescent="0.35">
      <c r="A74" s="95" t="str">
        <f>Timetable!B40</f>
        <v>3.10         800M            U13</v>
      </c>
      <c r="B74" s="39" t="s">
        <v>7</v>
      </c>
      <c r="C74" s="40" t="s">
        <v>61</v>
      </c>
      <c r="D74" s="70" t="str">
        <f t="shared" ref="D74:I74" si="50">F8</f>
        <v>G</v>
      </c>
      <c r="E74" s="70" t="str">
        <f t="shared" si="50"/>
        <v>S</v>
      </c>
      <c r="F74" s="70" t="str">
        <f t="shared" si="50"/>
        <v>H</v>
      </c>
      <c r="G74" s="70" t="str">
        <f t="shared" si="50"/>
        <v>D</v>
      </c>
      <c r="H74" s="70" t="str">
        <f t="shared" si="50"/>
        <v>E</v>
      </c>
      <c r="I74" s="70" t="str">
        <f t="shared" si="50"/>
        <v>Z</v>
      </c>
      <c r="J74" s="70"/>
    </row>
    <row r="75" spans="1:10" s="24" customFormat="1" ht="30" customHeight="1" thickBot="1" x14ac:dyDescent="0.35">
      <c r="A75" s="95"/>
      <c r="B75" s="39"/>
      <c r="C75" s="40" t="s">
        <v>62</v>
      </c>
      <c r="D75" s="70" t="str">
        <f t="shared" ref="D75:I75" si="51">G9</f>
        <v>SS</v>
      </c>
      <c r="E75" s="70" t="str">
        <f t="shared" si="51"/>
        <v>HH</v>
      </c>
      <c r="F75" s="70" t="str">
        <f t="shared" si="51"/>
        <v>DD</v>
      </c>
      <c r="G75" s="70" t="str">
        <f t="shared" si="51"/>
        <v>EE</v>
      </c>
      <c r="H75" s="70" t="str">
        <f t="shared" si="51"/>
        <v>ZZ</v>
      </c>
      <c r="I75" s="70" t="str">
        <f t="shared" si="51"/>
        <v>GG</v>
      </c>
      <c r="J75" s="70"/>
    </row>
    <row r="76" spans="1:10" s="52" customFormat="1" ht="30" customHeight="1" thickBot="1" x14ac:dyDescent="0.35">
      <c r="A76" s="96"/>
      <c r="B76" s="55"/>
      <c r="C76" s="56" t="s">
        <v>61</v>
      </c>
      <c r="D76" s="57" t="str">
        <f t="shared" ref="D76:I76" si="52">F6</f>
        <v>L</v>
      </c>
      <c r="E76" s="57" t="str">
        <f t="shared" si="52"/>
        <v>-</v>
      </c>
      <c r="F76" s="57" t="str">
        <f t="shared" si="52"/>
        <v>R</v>
      </c>
      <c r="G76" s="57" t="str">
        <f t="shared" si="52"/>
        <v>O</v>
      </c>
      <c r="H76" s="57" t="str">
        <f t="shared" si="52"/>
        <v>C</v>
      </c>
      <c r="I76" s="57" t="str">
        <f t="shared" si="52"/>
        <v>K</v>
      </c>
      <c r="J76" s="57"/>
    </row>
    <row r="77" spans="1:10" s="52" customFormat="1" ht="30" customHeight="1" thickBot="1" x14ac:dyDescent="0.35">
      <c r="A77" s="96"/>
      <c r="B77" s="55"/>
      <c r="C77" s="56" t="s">
        <v>62</v>
      </c>
      <c r="D77" s="57" t="str">
        <f t="shared" ref="D77:I78" si="53">G7</f>
        <v>-</v>
      </c>
      <c r="E77" s="57" t="str">
        <f t="shared" si="53"/>
        <v>RR</v>
      </c>
      <c r="F77" s="57" t="str">
        <f t="shared" si="53"/>
        <v>OO</v>
      </c>
      <c r="G77" s="57" t="str">
        <f t="shared" si="53"/>
        <v>CC</v>
      </c>
      <c r="H77" s="57" t="str">
        <f t="shared" si="53"/>
        <v>KK</v>
      </c>
      <c r="I77" s="57" t="str">
        <f t="shared" si="53"/>
        <v>LL</v>
      </c>
      <c r="J77" s="57"/>
    </row>
    <row r="78" spans="1:10" s="24" customFormat="1" ht="30" customHeight="1" thickBot="1" x14ac:dyDescent="0.35">
      <c r="A78" s="95" t="str">
        <f>Timetable!B41</f>
        <v>3.25         800M            U15</v>
      </c>
      <c r="B78" s="39" t="s">
        <v>7</v>
      </c>
      <c r="C78" s="40" t="s">
        <v>61</v>
      </c>
      <c r="D78" s="70" t="str">
        <f t="shared" si="53"/>
        <v>S</v>
      </c>
      <c r="E78" s="70" t="str">
        <f t="shared" si="53"/>
        <v>H</v>
      </c>
      <c r="F78" s="70" t="str">
        <f t="shared" si="53"/>
        <v>D</v>
      </c>
      <c r="G78" s="70" t="str">
        <f t="shared" si="53"/>
        <v>E</v>
      </c>
      <c r="H78" s="70" t="str">
        <f t="shared" si="53"/>
        <v>Z</v>
      </c>
      <c r="I78" s="70" t="str">
        <f t="shared" si="53"/>
        <v>G</v>
      </c>
      <c r="J78" s="70"/>
    </row>
    <row r="79" spans="1:10" s="24" customFormat="1" ht="30" customHeight="1" thickBot="1" x14ac:dyDescent="0.35">
      <c r="A79" s="95"/>
      <c r="B79" s="39"/>
      <c r="C79" s="40" t="s">
        <v>62</v>
      </c>
      <c r="D79" s="70" t="str">
        <f t="shared" ref="D79:I79" si="54">H9</f>
        <v>HH</v>
      </c>
      <c r="E79" s="70" t="str">
        <f t="shared" si="54"/>
        <v>DD</v>
      </c>
      <c r="F79" s="70" t="str">
        <f t="shared" si="54"/>
        <v>EE</v>
      </c>
      <c r="G79" s="70" t="str">
        <f t="shared" si="54"/>
        <v>ZZ</v>
      </c>
      <c r="H79" s="70" t="str">
        <f t="shared" si="54"/>
        <v>GG</v>
      </c>
      <c r="I79" s="70" t="str">
        <f t="shared" si="54"/>
        <v>SS</v>
      </c>
      <c r="J79" s="70"/>
    </row>
    <row r="80" spans="1:10" s="52" customFormat="1" ht="30" customHeight="1" thickBot="1" x14ac:dyDescent="0.35">
      <c r="A80" s="96"/>
      <c r="B80" s="55"/>
      <c r="C80" s="56" t="s">
        <v>61</v>
      </c>
      <c r="D80" s="57" t="str">
        <f t="shared" ref="D80:I80" si="55">G6</f>
        <v>-</v>
      </c>
      <c r="E80" s="57" t="str">
        <f t="shared" si="55"/>
        <v>R</v>
      </c>
      <c r="F80" s="57" t="str">
        <f t="shared" si="55"/>
        <v>O</v>
      </c>
      <c r="G80" s="57" t="str">
        <f t="shared" si="55"/>
        <v>C</v>
      </c>
      <c r="H80" s="57" t="str">
        <f t="shared" si="55"/>
        <v>K</v>
      </c>
      <c r="I80" s="57" t="str">
        <f t="shared" si="55"/>
        <v>L</v>
      </c>
      <c r="J80" s="57"/>
    </row>
    <row r="81" spans="1:10" s="52" customFormat="1" ht="30" customHeight="1" thickBot="1" x14ac:dyDescent="0.35">
      <c r="A81" s="96"/>
      <c r="B81" s="55"/>
      <c r="C81" s="56" t="s">
        <v>62</v>
      </c>
      <c r="D81" s="57" t="str">
        <f t="shared" ref="D81:I81" si="56">H7</f>
        <v>RR</v>
      </c>
      <c r="E81" s="57" t="str">
        <f t="shared" si="56"/>
        <v>OO</v>
      </c>
      <c r="F81" s="57" t="str">
        <f t="shared" si="56"/>
        <v>CC</v>
      </c>
      <c r="G81" s="57" t="str">
        <f t="shared" si="56"/>
        <v>KK</v>
      </c>
      <c r="H81" s="57" t="str">
        <f t="shared" si="56"/>
        <v>LL</v>
      </c>
      <c r="I81" s="57" t="str">
        <f t="shared" si="56"/>
        <v>-</v>
      </c>
      <c r="J81" s="57"/>
    </row>
    <row r="82" spans="1:10" s="24" customFormat="1" ht="30" customHeight="1" thickBot="1" x14ac:dyDescent="0.35">
      <c r="A82" s="95" t="str">
        <f>Timetable!B42</f>
        <v>3.40         800M            U17</v>
      </c>
      <c r="B82" s="39" t="s">
        <v>7</v>
      </c>
      <c r="C82" s="40" t="s">
        <v>61</v>
      </c>
      <c r="D82" s="70" t="str">
        <f>I8</f>
        <v>D</v>
      </c>
      <c r="E82" s="70" t="str">
        <f t="shared" ref="E82:I82" si="57">J8</f>
        <v>E</v>
      </c>
      <c r="F82" s="70" t="str">
        <f t="shared" si="57"/>
        <v>Z</v>
      </c>
      <c r="G82" s="70" t="str">
        <f t="shared" si="57"/>
        <v>G</v>
      </c>
      <c r="H82" s="70" t="str">
        <f t="shared" si="57"/>
        <v>S</v>
      </c>
      <c r="I82" s="70" t="str">
        <f t="shared" si="57"/>
        <v>H</v>
      </c>
      <c r="J82" s="70"/>
    </row>
    <row r="83" spans="1:10" s="24" customFormat="1" ht="30" customHeight="1" thickBot="1" x14ac:dyDescent="0.35">
      <c r="A83" s="95"/>
      <c r="B83" s="39"/>
      <c r="C83" s="40" t="s">
        <v>62</v>
      </c>
      <c r="D83" s="70" t="str">
        <f>D7</f>
        <v>CC</v>
      </c>
      <c r="E83" s="70" t="str">
        <f t="shared" ref="E83:I83" si="58">E7</f>
        <v>KK</v>
      </c>
      <c r="F83" s="70" t="str">
        <f t="shared" si="58"/>
        <v>LL</v>
      </c>
      <c r="G83" s="70" t="str">
        <f t="shared" si="58"/>
        <v>-</v>
      </c>
      <c r="H83" s="70" t="str">
        <f t="shared" si="58"/>
        <v>RR</v>
      </c>
      <c r="I83" s="70" t="str">
        <f t="shared" si="58"/>
        <v>OO</v>
      </c>
      <c r="J83" s="70"/>
    </row>
    <row r="84" spans="1:10" s="52" customFormat="1" ht="30" customHeight="1" thickBot="1" x14ac:dyDescent="0.35">
      <c r="A84" s="96"/>
      <c r="B84" s="55"/>
      <c r="C84" s="56" t="s">
        <v>61</v>
      </c>
      <c r="D84" s="57" t="str">
        <f>D6</f>
        <v>C</v>
      </c>
      <c r="E84" s="57" t="str">
        <f t="shared" ref="E84:I84" si="59">E6</f>
        <v>K</v>
      </c>
      <c r="F84" s="57" t="str">
        <f t="shared" si="59"/>
        <v>L</v>
      </c>
      <c r="G84" s="57" t="str">
        <f t="shared" si="59"/>
        <v>-</v>
      </c>
      <c r="H84" s="57" t="str">
        <f t="shared" si="59"/>
        <v>R</v>
      </c>
      <c r="I84" s="57" t="str">
        <f t="shared" si="59"/>
        <v>O</v>
      </c>
      <c r="J84" s="57"/>
    </row>
    <row r="85" spans="1:10" s="52" customFormat="1" ht="30" customHeight="1" thickBot="1" x14ac:dyDescent="0.35">
      <c r="A85" s="96"/>
      <c r="B85" s="55"/>
      <c r="C85" s="56" t="s">
        <v>62</v>
      </c>
      <c r="D85" s="57" t="str">
        <f>D7</f>
        <v>CC</v>
      </c>
      <c r="E85" s="57" t="str">
        <f t="shared" ref="E85:I85" si="60">E7</f>
        <v>KK</v>
      </c>
      <c r="F85" s="57" t="str">
        <f t="shared" si="60"/>
        <v>LL</v>
      </c>
      <c r="G85" s="57" t="str">
        <f t="shared" si="60"/>
        <v>-</v>
      </c>
      <c r="H85" s="57" t="str">
        <f t="shared" si="60"/>
        <v>RR</v>
      </c>
      <c r="I85" s="57" t="str">
        <f t="shared" si="60"/>
        <v>OO</v>
      </c>
      <c r="J85" s="57"/>
    </row>
    <row r="86" spans="1:10" s="24" customFormat="1" ht="30" customHeight="1" thickBot="1" x14ac:dyDescent="0.35">
      <c r="A86" s="95" t="str">
        <f>Timetable!B44</f>
        <v>4.10     4 X 100M       U13</v>
      </c>
      <c r="B86" s="39" t="s">
        <v>8</v>
      </c>
      <c r="C86" s="170" t="s">
        <v>61</v>
      </c>
      <c r="D86" s="70" t="str">
        <f>I8</f>
        <v>D</v>
      </c>
      <c r="E86" s="70" t="str">
        <f t="shared" ref="E86:I86" si="61">J8</f>
        <v>E</v>
      </c>
      <c r="F86" s="70" t="str">
        <f t="shared" si="61"/>
        <v>Z</v>
      </c>
      <c r="G86" s="70" t="str">
        <f t="shared" si="61"/>
        <v>G</v>
      </c>
      <c r="H86" s="70" t="str">
        <f t="shared" si="61"/>
        <v>S</v>
      </c>
      <c r="I86" s="70" t="str">
        <f t="shared" si="61"/>
        <v>H</v>
      </c>
      <c r="J86" s="70"/>
    </row>
    <row r="87" spans="1:10" s="24" customFormat="1" ht="30" customHeight="1" thickBot="1" x14ac:dyDescent="0.35">
      <c r="A87" s="95"/>
      <c r="B87" s="39"/>
      <c r="C87" s="168" t="s">
        <v>62</v>
      </c>
      <c r="D87" s="70" t="str">
        <f t="shared" ref="D87:I87" si="62">D9</f>
        <v>EE</v>
      </c>
      <c r="E87" s="70" t="str">
        <f t="shared" si="62"/>
        <v>ZZ</v>
      </c>
      <c r="F87" s="70" t="str">
        <f t="shared" si="62"/>
        <v>GG</v>
      </c>
      <c r="G87" s="70" t="str">
        <f t="shared" si="62"/>
        <v>SS</v>
      </c>
      <c r="H87" s="70" t="str">
        <f t="shared" si="62"/>
        <v>HH</v>
      </c>
      <c r="I87" s="70" t="str">
        <f t="shared" si="62"/>
        <v>DD</v>
      </c>
      <c r="J87" s="70"/>
    </row>
    <row r="88" spans="1:10" s="52" customFormat="1" ht="30" customHeight="1" thickBot="1" x14ac:dyDescent="0.35">
      <c r="A88" s="96"/>
      <c r="B88" s="55"/>
      <c r="C88" s="171" t="s">
        <v>61</v>
      </c>
      <c r="D88" s="57" t="str">
        <f t="shared" ref="D88:I88" si="63">I6</f>
        <v>O</v>
      </c>
      <c r="E88" s="57" t="str">
        <f t="shared" si="63"/>
        <v>C</v>
      </c>
      <c r="F88" s="57" t="str">
        <f t="shared" si="63"/>
        <v>K</v>
      </c>
      <c r="G88" s="57" t="str">
        <f t="shared" si="63"/>
        <v>L</v>
      </c>
      <c r="H88" s="57" t="str">
        <f t="shared" si="63"/>
        <v>-</v>
      </c>
      <c r="I88" s="57" t="str">
        <f t="shared" si="63"/>
        <v>R</v>
      </c>
      <c r="J88" s="57"/>
    </row>
    <row r="89" spans="1:10" s="52" customFormat="1" ht="30" customHeight="1" thickBot="1" x14ac:dyDescent="0.35">
      <c r="A89" s="96"/>
      <c r="B89" s="55"/>
      <c r="C89" s="169" t="s">
        <v>62</v>
      </c>
      <c r="D89" s="57" t="str">
        <f t="shared" ref="D89:I89" si="64">D7</f>
        <v>CC</v>
      </c>
      <c r="E89" s="57" t="str">
        <f t="shared" si="64"/>
        <v>KK</v>
      </c>
      <c r="F89" s="57" t="str">
        <f t="shared" si="64"/>
        <v>LL</v>
      </c>
      <c r="G89" s="57" t="str">
        <f t="shared" si="64"/>
        <v>-</v>
      </c>
      <c r="H89" s="57" t="str">
        <f t="shared" si="64"/>
        <v>RR</v>
      </c>
      <c r="I89" s="57" t="str">
        <f t="shared" si="64"/>
        <v>OO</v>
      </c>
      <c r="J89" s="57"/>
    </row>
    <row r="90" spans="1:10" s="24" customFormat="1" ht="30" customHeight="1" thickBot="1" x14ac:dyDescent="0.35">
      <c r="A90" s="95" t="str">
        <f>Timetable!B45</f>
        <v>4.25      4 X 100M       U15</v>
      </c>
      <c r="B90" s="39" t="s">
        <v>7</v>
      </c>
      <c r="C90" s="170" t="s">
        <v>61</v>
      </c>
      <c r="D90" s="70" t="str">
        <f t="shared" ref="D90:I90" si="65">D8</f>
        <v>E</v>
      </c>
      <c r="E90" s="70" t="str">
        <f t="shared" si="65"/>
        <v>Z</v>
      </c>
      <c r="F90" s="70" t="str">
        <f t="shared" si="65"/>
        <v>G</v>
      </c>
      <c r="G90" s="70" t="str">
        <f t="shared" si="65"/>
        <v>S</v>
      </c>
      <c r="H90" s="70" t="str">
        <f t="shared" si="65"/>
        <v>H</v>
      </c>
      <c r="I90" s="70" t="str">
        <f t="shared" si="65"/>
        <v>D</v>
      </c>
      <c r="J90" s="70"/>
    </row>
    <row r="91" spans="1:10" s="24" customFormat="1" ht="30" customHeight="1" thickBot="1" x14ac:dyDescent="0.35">
      <c r="A91" s="95"/>
      <c r="B91" s="39"/>
      <c r="C91" s="168" t="s">
        <v>62</v>
      </c>
      <c r="D91" s="70" t="str">
        <f t="shared" ref="D91:I91" si="66">E9</f>
        <v>ZZ</v>
      </c>
      <c r="E91" s="70" t="str">
        <f t="shared" si="66"/>
        <v>GG</v>
      </c>
      <c r="F91" s="70" t="str">
        <f t="shared" si="66"/>
        <v>SS</v>
      </c>
      <c r="G91" s="70" t="str">
        <f t="shared" si="66"/>
        <v>HH</v>
      </c>
      <c r="H91" s="70" t="str">
        <f t="shared" si="66"/>
        <v>DD</v>
      </c>
      <c r="I91" s="70" t="str">
        <f t="shared" si="66"/>
        <v>EE</v>
      </c>
      <c r="J91" s="70"/>
    </row>
    <row r="92" spans="1:10" s="52" customFormat="1" ht="30" customHeight="1" thickBot="1" x14ac:dyDescent="0.35">
      <c r="A92" s="96"/>
      <c r="B92" s="55" t="s">
        <v>7</v>
      </c>
      <c r="C92" s="171" t="s">
        <v>61</v>
      </c>
      <c r="D92" s="57" t="str">
        <f t="shared" ref="D92:I92" si="67">D6</f>
        <v>C</v>
      </c>
      <c r="E92" s="57" t="str">
        <f t="shared" si="67"/>
        <v>K</v>
      </c>
      <c r="F92" s="57" t="str">
        <f t="shared" si="67"/>
        <v>L</v>
      </c>
      <c r="G92" s="57" t="str">
        <f t="shared" si="67"/>
        <v>-</v>
      </c>
      <c r="H92" s="57" t="str">
        <f t="shared" si="67"/>
        <v>R</v>
      </c>
      <c r="I92" s="57" t="str">
        <f t="shared" si="67"/>
        <v>O</v>
      </c>
      <c r="J92" s="57"/>
    </row>
    <row r="93" spans="1:10" s="52" customFormat="1" ht="30" customHeight="1" thickBot="1" x14ac:dyDescent="0.35">
      <c r="A93" s="96"/>
      <c r="B93" s="55"/>
      <c r="C93" s="169" t="s">
        <v>62</v>
      </c>
      <c r="D93" s="57" t="str">
        <f t="shared" ref="D93:I93" si="68">E7</f>
        <v>KK</v>
      </c>
      <c r="E93" s="57" t="str">
        <f t="shared" si="68"/>
        <v>LL</v>
      </c>
      <c r="F93" s="57" t="str">
        <f t="shared" si="68"/>
        <v>-</v>
      </c>
      <c r="G93" s="57" t="str">
        <f t="shared" si="68"/>
        <v>RR</v>
      </c>
      <c r="H93" s="57" t="str">
        <f t="shared" si="68"/>
        <v>OO</v>
      </c>
      <c r="I93" s="57" t="str">
        <f t="shared" si="68"/>
        <v>CC</v>
      </c>
      <c r="J93" s="57"/>
    </row>
    <row r="94" spans="1:10" s="24" customFormat="1" ht="30" customHeight="1" thickBot="1" x14ac:dyDescent="0.35">
      <c r="A94" s="95" t="str">
        <f>Timetable!B46</f>
        <v>4.40     4 X 100M       U17</v>
      </c>
      <c r="B94" s="39" t="s">
        <v>7</v>
      </c>
      <c r="C94" s="170" t="s">
        <v>61</v>
      </c>
      <c r="D94" s="70" t="str">
        <f t="shared" ref="D94:I94" si="69">E8</f>
        <v>Z</v>
      </c>
      <c r="E94" s="70" t="str">
        <f t="shared" si="69"/>
        <v>G</v>
      </c>
      <c r="F94" s="70" t="str">
        <f t="shared" si="69"/>
        <v>S</v>
      </c>
      <c r="G94" s="70" t="str">
        <f t="shared" si="69"/>
        <v>H</v>
      </c>
      <c r="H94" s="70" t="str">
        <f t="shared" si="69"/>
        <v>D</v>
      </c>
      <c r="I94" s="70" t="str">
        <f t="shared" si="69"/>
        <v>E</v>
      </c>
      <c r="J94" s="70"/>
    </row>
    <row r="95" spans="1:10" s="52" customFormat="1" ht="30" customHeight="1" thickBot="1" x14ac:dyDescent="0.35">
      <c r="A95" s="96"/>
      <c r="B95" s="55" t="s">
        <v>7</v>
      </c>
      <c r="C95" s="171" t="s">
        <v>61</v>
      </c>
      <c r="D95" s="57" t="str">
        <f t="shared" ref="D95:I95" si="70">E6</f>
        <v>K</v>
      </c>
      <c r="E95" s="57" t="str">
        <f t="shared" si="70"/>
        <v>L</v>
      </c>
      <c r="F95" s="57" t="str">
        <f t="shared" si="70"/>
        <v>-</v>
      </c>
      <c r="G95" s="57" t="str">
        <f t="shared" si="70"/>
        <v>R</v>
      </c>
      <c r="H95" s="57" t="str">
        <f t="shared" si="70"/>
        <v>O</v>
      </c>
      <c r="I95" s="57" t="str">
        <f t="shared" si="70"/>
        <v>C</v>
      </c>
      <c r="J95" s="57"/>
    </row>
    <row r="96" spans="1:10" s="24" customFormat="1" x14ac:dyDescent="0.3">
      <c r="A96" s="80" t="s">
        <v>107</v>
      </c>
      <c r="B96" s="81"/>
      <c r="C96" s="82"/>
      <c r="D96" s="58"/>
      <c r="E96" s="59"/>
      <c r="F96" s="59" t="s">
        <v>109</v>
      </c>
      <c r="G96" s="83"/>
      <c r="H96" s="83"/>
      <c r="I96" s="58"/>
      <c r="J96" s="84"/>
    </row>
    <row r="97" spans="1:10" s="24" customFormat="1" ht="23.4" x14ac:dyDescent="0.3">
      <c r="A97" s="71" t="str">
        <f>Timetable!B6</f>
        <v>Epsom &amp; Ewell</v>
      </c>
      <c r="B97" s="71" t="str">
        <f>Timetable!C6</f>
        <v>Main host</v>
      </c>
      <c r="C97" s="93" t="str">
        <f>Timetable!A6</f>
        <v>E</v>
      </c>
      <c r="D97" s="32"/>
      <c r="E97" s="72" t="str">
        <f>Timetable!E6</f>
        <v>Croydon Harriers</v>
      </c>
      <c r="F97" s="60"/>
      <c r="G97" s="60"/>
      <c r="H97" s="94" t="str">
        <f>Timetable!D6</f>
        <v>C</v>
      </c>
      <c r="I97" s="32"/>
      <c r="J97" s="42"/>
    </row>
    <row r="98" spans="1:10" s="24" customFormat="1" ht="23.4" x14ac:dyDescent="0.3">
      <c r="A98" s="71" t="str">
        <f>Timetable!B7</f>
        <v>Herne Hill Harriers</v>
      </c>
      <c r="B98" s="71">
        <f>Timetable!C7</f>
        <v>0</v>
      </c>
      <c r="C98" s="93" t="str">
        <f>Timetable!A7</f>
        <v>Z</v>
      </c>
      <c r="D98" s="32"/>
      <c r="E98" s="72" t="str">
        <f>Timetable!E7</f>
        <v>Kingston &amp; Poly</v>
      </c>
      <c r="F98" s="60"/>
      <c r="G98" s="60"/>
      <c r="H98" s="94" t="str">
        <f>Timetable!D7</f>
        <v>K</v>
      </c>
      <c r="I98" s="32"/>
      <c r="J98" s="42"/>
    </row>
    <row r="99" spans="1:10" s="24" customFormat="1" ht="23.4" x14ac:dyDescent="0.3">
      <c r="A99" s="71" t="str">
        <f>Timetable!B8</f>
        <v>Guildford &amp; Godalming</v>
      </c>
      <c r="B99" s="71">
        <f>Timetable!C8</f>
        <v>0</v>
      </c>
      <c r="C99" s="93" t="str">
        <f>Timetable!A8</f>
        <v>G</v>
      </c>
      <c r="D99" s="32"/>
      <c r="E99" s="72" t="str">
        <f>Timetable!E8</f>
        <v>South London Harriers</v>
      </c>
      <c r="F99" s="60"/>
      <c r="G99" s="60"/>
      <c r="H99" s="94" t="str">
        <f>Timetable!D8</f>
        <v>L</v>
      </c>
      <c r="I99" s="32"/>
      <c r="J99" s="42"/>
    </row>
    <row r="100" spans="1:10" s="24" customFormat="1" ht="23.4" x14ac:dyDescent="0.3">
      <c r="A100" s="71" t="str">
        <f>Timetable!B9</f>
        <v>Sutton &amp; District</v>
      </c>
      <c r="B100" s="71">
        <f>Timetable!C9</f>
        <v>0</v>
      </c>
      <c r="C100" s="93" t="str">
        <f>Timetable!A9</f>
        <v>S</v>
      </c>
      <c r="D100" s="32"/>
      <c r="E100" s="72" t="str">
        <f>Timetable!E9</f>
        <v>-</v>
      </c>
      <c r="F100" s="60"/>
      <c r="G100" s="60"/>
      <c r="H100" s="94" t="str">
        <f>Timetable!D9</f>
        <v>-</v>
      </c>
      <c r="I100" s="32"/>
      <c r="J100" s="42"/>
    </row>
    <row r="101" spans="1:10" s="24" customFormat="1" ht="23.4" x14ac:dyDescent="0.3">
      <c r="A101" s="71" t="str">
        <f>Timetable!B10</f>
        <v>Hercules Wimbledon</v>
      </c>
      <c r="B101" s="71">
        <f>Timetable!C10</f>
        <v>0</v>
      </c>
      <c r="C101" s="93" t="str">
        <f>Timetable!A10</f>
        <v>H</v>
      </c>
      <c r="D101" s="32"/>
      <c r="E101" s="72" t="str">
        <f>Timetable!E10</f>
        <v>Reigate Priory</v>
      </c>
      <c r="F101" s="60"/>
      <c r="G101" s="60"/>
      <c r="H101" s="94" t="str">
        <f>Timetable!D10</f>
        <v>R</v>
      </c>
      <c r="I101" s="32"/>
      <c r="J101" s="42"/>
    </row>
    <row r="102" spans="1:10" s="24" customFormat="1" ht="23.4" x14ac:dyDescent="0.3">
      <c r="A102" s="71" t="str">
        <f>Timetable!B11</f>
        <v>Dorking &amp; Mole Valley</v>
      </c>
      <c r="B102" s="71">
        <f>Timetable!C11</f>
        <v>0</v>
      </c>
      <c r="C102" s="93" t="str">
        <f>Timetable!A11</f>
        <v>D</v>
      </c>
      <c r="D102" s="32"/>
      <c r="E102" s="72" t="str">
        <f>Timetable!E11</f>
        <v>Holland Sports</v>
      </c>
      <c r="F102" s="60"/>
      <c r="G102" s="60"/>
      <c r="H102" s="94" t="str">
        <f>Timetable!D11</f>
        <v>O</v>
      </c>
      <c r="I102" s="32"/>
      <c r="J102" s="42"/>
    </row>
    <row r="103" spans="1:10" s="24" customFormat="1" x14ac:dyDescent="0.3">
      <c r="A103" s="41"/>
      <c r="B103"/>
      <c r="C103" s="31"/>
      <c r="D103" s="32"/>
      <c r="E103" s="72"/>
      <c r="F103" s="32"/>
      <c r="G103" s="32"/>
      <c r="H103" s="60"/>
      <c r="I103" s="32"/>
      <c r="J103" s="42"/>
    </row>
    <row r="104" spans="1:10" s="24" customFormat="1" x14ac:dyDescent="0.3">
      <c r="A104" s="41" t="str">
        <f>Timetable!B2</f>
        <v>LILY B LEAGUE    MATCH          2022</v>
      </c>
      <c r="B104"/>
      <c r="C104" s="31"/>
      <c r="D104" s="32"/>
      <c r="E104" s="32"/>
      <c r="F104" s="32"/>
      <c r="G104" s="32"/>
      <c r="H104" s="32"/>
      <c r="I104" s="32"/>
      <c r="J104" s="42"/>
    </row>
    <row r="105" spans="1:10" s="24" customFormat="1" ht="21.6" thickBot="1" x14ac:dyDescent="0.35">
      <c r="A105" s="43"/>
      <c r="B105" s="44"/>
      <c r="C105" s="45"/>
      <c r="D105" s="46"/>
      <c r="E105" s="46"/>
      <c r="F105" s="46"/>
      <c r="G105" s="46"/>
      <c r="H105" s="46"/>
      <c r="I105" s="46"/>
      <c r="J105" s="47"/>
    </row>
  </sheetData>
  <sheetProtection sheet="1"/>
  <mergeCells count="1">
    <mergeCell ref="D10:J10"/>
  </mergeCells>
  <pageMargins left="0.70866141732283472" right="0.70866141732283472" top="0.74803149606299213" bottom="0.74803149606299213" header="0.31496062992125984" footer="0.31496062992125984"/>
  <pageSetup paperSize="9" scale="80" fitToHeight="0" orientation="portrait" r:id="rId1"/>
  <headerFooter>
    <oddFooter>Page &amp;P of &amp;N</oddFooter>
  </headerFooter>
  <rowBreaks count="2" manualBreakCount="2">
    <brk id="39" max="9" man="1"/>
    <brk id="7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F77"/>
  <sheetViews>
    <sheetView workbookViewId="0">
      <selection activeCell="B1" sqref="B1"/>
    </sheetView>
  </sheetViews>
  <sheetFormatPr defaultRowHeight="18" x14ac:dyDescent="0.35"/>
  <cols>
    <col min="1" max="1" width="18.44140625" style="3" customWidth="1"/>
    <col min="2" max="4" width="37.5546875" customWidth="1"/>
  </cols>
  <sheetData>
    <row r="1" spans="1:6" x14ac:dyDescent="0.35">
      <c r="A1" s="3" t="s">
        <v>20</v>
      </c>
      <c r="B1" s="24"/>
      <c r="C1" s="24"/>
      <c r="D1" s="24" t="s">
        <v>21</v>
      </c>
    </row>
    <row r="2" spans="1:6" ht="15.6" x14ac:dyDescent="0.3">
      <c r="A2" s="67" t="s">
        <v>119</v>
      </c>
      <c r="B2" s="90"/>
      <c r="C2" s="90" t="s">
        <v>121</v>
      </c>
      <c r="D2" s="90"/>
    </row>
    <row r="3" spans="1:6" ht="15.6" x14ac:dyDescent="0.3">
      <c r="A3" s="67" t="s">
        <v>120</v>
      </c>
      <c r="B3" s="90"/>
      <c r="C3" s="90"/>
      <c r="D3" s="90"/>
    </row>
    <row r="4" spans="1:6" x14ac:dyDescent="0.35">
      <c r="B4" s="4" t="str">
        <f>Timetable!B2</f>
        <v>LILY B LEAGUE    MATCH          2022</v>
      </c>
      <c r="C4" s="24"/>
      <c r="D4" s="91"/>
    </row>
    <row r="5" spans="1:6" ht="18.600000000000001" thickBot="1" x14ac:dyDescent="0.4">
      <c r="B5" s="2" t="s">
        <v>8</v>
      </c>
      <c r="C5" s="2" t="s">
        <v>7</v>
      </c>
      <c r="D5" s="2" t="s">
        <v>112</v>
      </c>
    </row>
    <row r="6" spans="1:6" ht="24.75" customHeight="1" x14ac:dyDescent="0.35">
      <c r="A6" s="112" t="s">
        <v>14</v>
      </c>
      <c r="B6" s="198"/>
      <c r="C6" s="198"/>
      <c r="D6" s="198"/>
      <c r="F6" s="231" t="s">
        <v>74</v>
      </c>
    </row>
    <row r="7" spans="1:6" ht="24.75" customHeight="1" thickBot="1" x14ac:dyDescent="0.35">
      <c r="A7" s="113" t="s">
        <v>16</v>
      </c>
      <c r="B7" s="199"/>
      <c r="C7" s="199"/>
      <c r="D7" s="200"/>
      <c r="F7" s="231" t="s">
        <v>73</v>
      </c>
    </row>
    <row r="8" spans="1:6" ht="24.75" customHeight="1" x14ac:dyDescent="0.35">
      <c r="A8" s="114" t="s">
        <v>113</v>
      </c>
      <c r="B8" s="201"/>
      <c r="C8" s="201"/>
      <c r="D8" s="200"/>
    </row>
    <row r="9" spans="1:6" ht="24.75" customHeight="1" thickBot="1" x14ac:dyDescent="0.35">
      <c r="A9" s="113" t="s">
        <v>16</v>
      </c>
      <c r="B9" s="202"/>
      <c r="C9" s="202"/>
      <c r="D9" s="200"/>
    </row>
    <row r="10" spans="1:6" ht="24.75" customHeight="1" x14ac:dyDescent="0.35">
      <c r="A10" s="114" t="s">
        <v>9</v>
      </c>
      <c r="B10" s="203"/>
      <c r="C10" s="203"/>
      <c r="D10" s="203"/>
    </row>
    <row r="11" spans="1:6" ht="24.75" customHeight="1" thickBot="1" x14ac:dyDescent="0.35">
      <c r="A11" s="113" t="s">
        <v>16</v>
      </c>
      <c r="B11" s="199"/>
      <c r="C11" s="199"/>
      <c r="D11" s="199"/>
    </row>
    <row r="12" spans="1:6" ht="24.75" customHeight="1" x14ac:dyDescent="0.35">
      <c r="A12" s="114" t="s">
        <v>11</v>
      </c>
      <c r="B12" s="203"/>
      <c r="C12" s="203"/>
      <c r="D12" s="203"/>
    </row>
    <row r="13" spans="1:6" ht="24.75" customHeight="1" thickBot="1" x14ac:dyDescent="0.35">
      <c r="A13" s="113" t="s">
        <v>16</v>
      </c>
      <c r="B13" s="199"/>
      <c r="C13" s="199"/>
      <c r="D13" s="199"/>
    </row>
    <row r="14" spans="1:6" ht="24.75" customHeight="1" x14ac:dyDescent="0.35">
      <c r="A14" s="114" t="s">
        <v>10</v>
      </c>
      <c r="B14" s="203"/>
      <c r="C14" s="203"/>
      <c r="D14" s="203"/>
    </row>
    <row r="15" spans="1:6" ht="24.75" customHeight="1" thickBot="1" x14ac:dyDescent="0.35">
      <c r="A15" s="113" t="s">
        <v>16</v>
      </c>
      <c r="B15" s="199"/>
      <c r="C15" s="199"/>
      <c r="D15" s="199"/>
    </row>
    <row r="16" spans="1:6" ht="24.75" customHeight="1" x14ac:dyDescent="0.35">
      <c r="A16" s="114" t="s">
        <v>12</v>
      </c>
      <c r="B16" s="203"/>
      <c r="C16" s="203"/>
      <c r="D16" s="203"/>
    </row>
    <row r="17" spans="1:4" ht="24.75" customHeight="1" thickBot="1" x14ac:dyDescent="0.35">
      <c r="A17" s="113" t="s">
        <v>16</v>
      </c>
      <c r="B17" s="199"/>
      <c r="C17" s="199"/>
      <c r="D17" s="199"/>
    </row>
    <row r="18" spans="1:4" ht="24.75" customHeight="1" x14ac:dyDescent="0.35">
      <c r="A18" s="114" t="s">
        <v>114</v>
      </c>
      <c r="B18" s="201"/>
      <c r="C18" s="204"/>
      <c r="D18" s="200"/>
    </row>
    <row r="19" spans="1:4" ht="24.75" customHeight="1" thickBot="1" x14ac:dyDescent="0.35">
      <c r="A19" s="113" t="s">
        <v>16</v>
      </c>
      <c r="B19" s="205"/>
      <c r="C19" s="206"/>
      <c r="D19" s="200"/>
    </row>
    <row r="20" spans="1:4" ht="48" customHeight="1" x14ac:dyDescent="0.3">
      <c r="A20" s="115" t="s">
        <v>115</v>
      </c>
      <c r="B20" s="203"/>
      <c r="C20" s="203"/>
      <c r="D20" s="207"/>
    </row>
    <row r="21" spans="1:4" ht="49.5" customHeight="1" thickBot="1" x14ac:dyDescent="0.35">
      <c r="A21" s="116" t="s">
        <v>116</v>
      </c>
      <c r="B21" s="208"/>
      <c r="C21" s="208"/>
      <c r="D21" s="197" t="s">
        <v>286</v>
      </c>
    </row>
    <row r="22" spans="1:4" ht="18.600000000000001" thickBot="1" x14ac:dyDescent="0.4">
      <c r="B22" s="2" t="s">
        <v>8</v>
      </c>
      <c r="C22" s="2" t="s">
        <v>7</v>
      </c>
      <c r="D22" s="2" t="s">
        <v>112</v>
      </c>
    </row>
    <row r="23" spans="1:4" ht="24.75" customHeight="1" x14ac:dyDescent="0.35">
      <c r="A23" s="112" t="s">
        <v>50</v>
      </c>
      <c r="B23" s="86"/>
      <c r="C23" s="86"/>
      <c r="D23" s="86"/>
    </row>
    <row r="24" spans="1:4" ht="24.75" customHeight="1" thickBot="1" x14ac:dyDescent="0.35">
      <c r="A24" s="113" t="s">
        <v>16</v>
      </c>
      <c r="B24" s="85"/>
      <c r="C24" s="85"/>
      <c r="D24" s="85"/>
    </row>
    <row r="25" spans="1:4" ht="24.75" customHeight="1" x14ac:dyDescent="0.35">
      <c r="A25" s="114" t="s">
        <v>51</v>
      </c>
      <c r="B25" s="86"/>
      <c r="C25" s="86"/>
      <c r="D25" s="86"/>
    </row>
    <row r="26" spans="1:4" ht="24.75" customHeight="1" thickBot="1" x14ac:dyDescent="0.35">
      <c r="A26" s="113" t="s">
        <v>16</v>
      </c>
      <c r="B26" s="85"/>
      <c r="C26" s="85"/>
      <c r="D26" s="85"/>
    </row>
    <row r="27" spans="1:4" ht="24.75" customHeight="1" x14ac:dyDescent="0.35">
      <c r="A27" s="114" t="s">
        <v>13</v>
      </c>
      <c r="B27" s="86"/>
      <c r="C27" s="86"/>
      <c r="D27" s="86"/>
    </row>
    <row r="28" spans="1:4" ht="24.75" customHeight="1" thickBot="1" x14ac:dyDescent="0.35">
      <c r="A28" s="113" t="s">
        <v>16</v>
      </c>
      <c r="B28" s="85"/>
      <c r="C28" s="85"/>
      <c r="D28" s="85"/>
    </row>
    <row r="29" spans="1:4" ht="24.75" customHeight="1" x14ac:dyDescent="0.35">
      <c r="A29" s="114" t="s">
        <v>52</v>
      </c>
      <c r="B29" s="86"/>
      <c r="C29" s="86"/>
      <c r="D29" s="86"/>
    </row>
    <row r="30" spans="1:4" ht="24.75" customHeight="1" thickBot="1" x14ac:dyDescent="0.35">
      <c r="A30" s="113" t="s">
        <v>16</v>
      </c>
      <c r="B30" s="85"/>
      <c r="C30" s="85"/>
      <c r="D30" s="85"/>
    </row>
    <row r="31" spans="1:4" ht="24.75" customHeight="1" x14ac:dyDescent="0.35">
      <c r="A31" s="114" t="s">
        <v>15</v>
      </c>
      <c r="B31" s="86"/>
      <c r="C31" s="86"/>
      <c r="D31" s="86"/>
    </row>
    <row r="32" spans="1:4" ht="24.75" customHeight="1" thickBot="1" x14ac:dyDescent="0.35">
      <c r="A32" s="113" t="s">
        <v>16</v>
      </c>
      <c r="B32" s="85"/>
      <c r="C32" s="85"/>
      <c r="D32" s="85"/>
    </row>
    <row r="33" spans="1:4" ht="24.75" customHeight="1" x14ac:dyDescent="0.35">
      <c r="A33" s="114" t="s">
        <v>117</v>
      </c>
      <c r="B33" s="66"/>
      <c r="C33" s="85"/>
      <c r="D33" s="85"/>
    </row>
    <row r="34" spans="1:4" ht="24.75" customHeight="1" thickBot="1" x14ac:dyDescent="0.35">
      <c r="A34" s="113" t="s">
        <v>16</v>
      </c>
      <c r="B34" s="68"/>
      <c r="C34" s="85"/>
      <c r="D34" s="86"/>
    </row>
    <row r="35" spans="1:4" ht="24.75" customHeight="1" x14ac:dyDescent="0.35">
      <c r="A35" s="114" t="s">
        <v>285</v>
      </c>
      <c r="B35" s="66"/>
      <c r="C35" s="66"/>
      <c r="D35" s="85"/>
    </row>
    <row r="36" spans="1:4" ht="24.75" customHeight="1" thickBot="1" x14ac:dyDescent="0.35">
      <c r="A36" s="113" t="s">
        <v>16</v>
      </c>
      <c r="B36" s="68"/>
      <c r="C36" s="68"/>
      <c r="D36" s="85"/>
    </row>
    <row r="37" spans="1:4" ht="24.75" customHeight="1" x14ac:dyDescent="0.35">
      <c r="A37" s="114" t="s">
        <v>118</v>
      </c>
      <c r="B37" s="66"/>
      <c r="C37" s="85"/>
      <c r="D37" s="86"/>
    </row>
    <row r="38" spans="1:4" ht="24.75" customHeight="1" thickBot="1" x14ac:dyDescent="0.35">
      <c r="A38" s="113" t="s">
        <v>16</v>
      </c>
      <c r="B38" s="117"/>
      <c r="C38" s="85"/>
      <c r="D38" s="85"/>
    </row>
    <row r="39" spans="1:4" x14ac:dyDescent="0.35">
      <c r="A39" s="87"/>
      <c r="B39" s="88"/>
      <c r="C39" s="88"/>
      <c r="D39" s="24" t="str">
        <f>D1</f>
        <v>Club Letter</v>
      </c>
    </row>
    <row r="40" spans="1:4" x14ac:dyDescent="0.35">
      <c r="A40" s="87"/>
      <c r="B40" s="89"/>
      <c r="C40" s="24"/>
      <c r="D40" s="89"/>
    </row>
    <row r="41" spans="1:4" x14ac:dyDescent="0.35">
      <c r="A41" s="87"/>
      <c r="B41" s="24"/>
      <c r="C41" s="24"/>
      <c r="D41" s="24"/>
    </row>
    <row r="42" spans="1:4" x14ac:dyDescent="0.35">
      <c r="A42" s="87"/>
      <c r="B42" s="24"/>
      <c r="C42" s="24"/>
      <c r="D42" s="24"/>
    </row>
    <row r="44" spans="1:4" ht="16.8" hidden="1" thickTop="1" thickBot="1" x14ac:dyDescent="0.35">
      <c r="A44" s="14" t="s">
        <v>17</v>
      </c>
      <c r="B44" s="15" t="s">
        <v>19</v>
      </c>
      <c r="C44" s="16" t="s">
        <v>18</v>
      </c>
      <c r="D44" s="15" t="s">
        <v>18</v>
      </c>
    </row>
    <row r="45" spans="1:4" ht="24.75" hidden="1" customHeight="1" thickTop="1" x14ac:dyDescent="0.35">
      <c r="A45" s="11"/>
      <c r="B45" s="12"/>
      <c r="C45" s="13"/>
      <c r="D45" s="12"/>
    </row>
    <row r="46" spans="1:4" ht="24.75" hidden="1" customHeight="1" x14ac:dyDescent="0.35">
      <c r="A46" s="5"/>
      <c r="B46" s="6"/>
      <c r="C46" s="7"/>
      <c r="D46" s="6"/>
    </row>
    <row r="47" spans="1:4" ht="24.75" hidden="1" customHeight="1" x14ac:dyDescent="0.35">
      <c r="A47" s="5"/>
      <c r="B47" s="6"/>
      <c r="C47" s="7"/>
      <c r="D47" s="6"/>
    </row>
    <row r="48" spans="1:4" ht="24.75" hidden="1" customHeight="1" x14ac:dyDescent="0.35">
      <c r="A48" s="5"/>
      <c r="B48" s="6"/>
      <c r="C48" s="7"/>
      <c r="D48" s="6"/>
    </row>
    <row r="49" spans="1:4" ht="24.75" hidden="1" customHeight="1" x14ac:dyDescent="0.35">
      <c r="A49" s="5"/>
      <c r="B49" s="6"/>
      <c r="C49" s="7"/>
      <c r="D49" s="6"/>
    </row>
    <row r="50" spans="1:4" ht="24.75" hidden="1" customHeight="1" x14ac:dyDescent="0.35">
      <c r="A50" s="5"/>
      <c r="B50" s="6"/>
      <c r="C50" s="7"/>
      <c r="D50" s="6"/>
    </row>
    <row r="51" spans="1:4" ht="24.75" hidden="1" customHeight="1" x14ac:dyDescent="0.35">
      <c r="A51" s="5"/>
      <c r="B51" s="6"/>
      <c r="C51" s="7"/>
      <c r="D51" s="6"/>
    </row>
    <row r="52" spans="1:4" ht="24.75" hidden="1" customHeight="1" x14ac:dyDescent="0.35">
      <c r="A52" s="5"/>
      <c r="B52" s="6"/>
      <c r="C52" s="7"/>
      <c r="D52" s="6"/>
    </row>
    <row r="53" spans="1:4" ht="24.75" hidden="1" customHeight="1" x14ac:dyDescent="0.35">
      <c r="A53" s="5"/>
      <c r="B53" s="6"/>
      <c r="C53" s="7"/>
      <c r="D53" s="6"/>
    </row>
    <row r="54" spans="1:4" ht="24.75" hidden="1" customHeight="1" x14ac:dyDescent="0.35">
      <c r="A54" s="5"/>
      <c r="B54" s="6"/>
      <c r="C54" s="7"/>
      <c r="D54" s="6"/>
    </row>
    <row r="55" spans="1:4" ht="24.75" hidden="1" customHeight="1" x14ac:dyDescent="0.35">
      <c r="A55" s="5"/>
      <c r="B55" s="6"/>
      <c r="C55" s="7"/>
      <c r="D55" s="6"/>
    </row>
    <row r="56" spans="1:4" ht="24.75" hidden="1" customHeight="1" x14ac:dyDescent="0.35">
      <c r="A56" s="5"/>
      <c r="B56" s="6"/>
      <c r="C56" s="7"/>
      <c r="D56" s="6"/>
    </row>
    <row r="57" spans="1:4" ht="24.75" hidden="1" customHeight="1" x14ac:dyDescent="0.35">
      <c r="A57" s="5"/>
      <c r="B57" s="6"/>
      <c r="C57" s="7"/>
      <c r="D57" s="6"/>
    </row>
    <row r="58" spans="1:4" ht="24.75" hidden="1" customHeight="1" x14ac:dyDescent="0.35">
      <c r="A58" s="5"/>
      <c r="B58" s="6"/>
      <c r="C58" s="7"/>
      <c r="D58" s="6"/>
    </row>
    <row r="59" spans="1:4" ht="24.75" hidden="1" customHeight="1" x14ac:dyDescent="0.35">
      <c r="A59" s="5"/>
      <c r="B59" s="6"/>
      <c r="C59" s="7"/>
      <c r="D59" s="6"/>
    </row>
    <row r="60" spans="1:4" ht="24.75" hidden="1" customHeight="1" x14ac:dyDescent="0.35">
      <c r="A60" s="5"/>
      <c r="B60" s="6"/>
      <c r="C60" s="7"/>
      <c r="D60" s="6"/>
    </row>
    <row r="61" spans="1:4" ht="24.75" hidden="1" customHeight="1" x14ac:dyDescent="0.35">
      <c r="A61" s="5"/>
      <c r="B61" s="6"/>
      <c r="C61" s="7"/>
      <c r="D61" s="6"/>
    </row>
    <row r="62" spans="1:4" ht="24.75" hidden="1" customHeight="1" x14ac:dyDescent="0.35">
      <c r="A62" s="5"/>
      <c r="B62" s="6"/>
      <c r="C62" s="7"/>
      <c r="D62" s="6"/>
    </row>
    <row r="63" spans="1:4" ht="24.75" hidden="1" customHeight="1" x14ac:dyDescent="0.35">
      <c r="A63" s="5"/>
      <c r="B63" s="6"/>
      <c r="C63" s="7"/>
      <c r="D63" s="6"/>
    </row>
    <row r="64" spans="1:4" ht="24.75" hidden="1" customHeight="1" x14ac:dyDescent="0.35">
      <c r="A64" s="5"/>
      <c r="B64" s="6"/>
      <c r="C64" s="7"/>
      <c r="D64" s="6"/>
    </row>
    <row r="65" spans="1:4" ht="24.75" hidden="1" customHeight="1" x14ac:dyDescent="0.35">
      <c r="A65" s="5"/>
      <c r="B65" s="6"/>
      <c r="C65" s="7"/>
      <c r="D65" s="6"/>
    </row>
    <row r="66" spans="1:4" ht="24.75" hidden="1" customHeight="1" x14ac:dyDescent="0.35">
      <c r="A66" s="5"/>
      <c r="B66" s="6"/>
      <c r="C66" s="7"/>
      <c r="D66" s="6"/>
    </row>
    <row r="67" spans="1:4" ht="24.75" hidden="1" customHeight="1" x14ac:dyDescent="0.35">
      <c r="A67" s="5"/>
      <c r="B67" s="6"/>
      <c r="C67" s="7"/>
      <c r="D67" s="6"/>
    </row>
    <row r="68" spans="1:4" ht="24.75" hidden="1" customHeight="1" x14ac:dyDescent="0.35">
      <c r="A68" s="5"/>
      <c r="B68" s="6"/>
      <c r="C68" s="7"/>
      <c r="D68" s="6"/>
    </row>
    <row r="69" spans="1:4" ht="24.75" hidden="1" customHeight="1" x14ac:dyDescent="0.35">
      <c r="A69" s="5"/>
      <c r="B69" s="6"/>
      <c r="C69" s="7"/>
      <c r="D69" s="6"/>
    </row>
    <row r="70" spans="1:4" ht="24.75" hidden="1" customHeight="1" x14ac:dyDescent="0.35">
      <c r="A70" s="5"/>
      <c r="B70" s="6"/>
      <c r="C70" s="7"/>
      <c r="D70" s="6"/>
    </row>
    <row r="71" spans="1:4" ht="24.75" hidden="1" customHeight="1" x14ac:dyDescent="0.35">
      <c r="A71" s="5"/>
      <c r="B71" s="6"/>
      <c r="C71" s="7"/>
      <c r="D71" s="6"/>
    </row>
    <row r="72" spans="1:4" ht="24.75" hidden="1" customHeight="1" x14ac:dyDescent="0.35">
      <c r="A72" s="5"/>
      <c r="B72" s="6"/>
      <c r="C72" s="7"/>
      <c r="D72" s="6"/>
    </row>
    <row r="73" spans="1:4" hidden="1" x14ac:dyDescent="0.35">
      <c r="A73" s="5"/>
      <c r="B73" s="6"/>
      <c r="C73" s="7"/>
      <c r="D73" s="6"/>
    </row>
    <row r="74" spans="1:4" hidden="1" x14ac:dyDescent="0.35">
      <c r="A74" s="5"/>
      <c r="B74" s="6"/>
      <c r="C74" s="7"/>
      <c r="D74" s="6"/>
    </row>
    <row r="75" spans="1:4" hidden="1" x14ac:dyDescent="0.35">
      <c r="A75" s="5"/>
      <c r="B75" s="6"/>
      <c r="C75" s="7"/>
      <c r="D75" s="6"/>
    </row>
    <row r="76" spans="1:4" ht="18.600000000000001" hidden="1" thickBot="1" x14ac:dyDescent="0.4">
      <c r="A76" s="8"/>
      <c r="B76" s="9"/>
      <c r="C76" s="10"/>
      <c r="D76" s="9"/>
    </row>
    <row r="77" spans="1:4" ht="18.600000000000001" hidden="1" thickTop="1" x14ac:dyDescent="0.35"/>
  </sheetData>
  <sheetProtection sheet="1" objects="1" scenarios="1"/>
  <pageMargins left="0.70866141732283472" right="0.23622047244094491" top="0.39370078740157483" bottom="0.43307086614173229" header="0.31496062992125984" footer="0.31496062992125984"/>
  <pageSetup paperSize="9" fitToHeight="2" orientation="landscape" horizontalDpi="360" verticalDpi="360" r:id="rId1"/>
  <rowBreaks count="1" manualBreakCount="1">
    <brk id="2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ublished="0"/>
  <dimension ref="B1:K101"/>
  <sheetViews>
    <sheetView workbookViewId="0">
      <selection activeCell="K12" sqref="K12"/>
    </sheetView>
  </sheetViews>
  <sheetFormatPr defaultRowHeight="14.4" x14ac:dyDescent="0.3"/>
  <cols>
    <col min="1" max="1" width="5.109375" customWidth="1"/>
    <col min="2" max="2" width="17.88671875" customWidth="1"/>
    <col min="3" max="3" width="8.33203125" bestFit="1" customWidth="1"/>
    <col min="4" max="4" width="32.33203125" customWidth="1"/>
    <col min="5" max="5" width="10.88671875" customWidth="1"/>
    <col min="6" max="6" width="21.88671875" customWidth="1"/>
    <col min="7" max="7" width="5.88671875" customWidth="1"/>
    <col min="8" max="8" width="5" customWidth="1"/>
    <col min="9" max="9" width="39.5546875" customWidth="1"/>
    <col min="10" max="10" width="13.44140625" customWidth="1"/>
    <col min="11" max="11" width="14" customWidth="1"/>
  </cols>
  <sheetData>
    <row r="1" spans="2:11" ht="75" customHeight="1" thickTop="1" thickBot="1" x14ac:dyDescent="0.35">
      <c r="B1" s="414" t="s">
        <v>299</v>
      </c>
      <c r="C1" s="415"/>
      <c r="D1" s="415"/>
      <c r="E1" s="415"/>
      <c r="F1" s="416"/>
      <c r="H1" s="97"/>
      <c r="I1" s="103" t="s">
        <v>0</v>
      </c>
      <c r="J1" s="103" t="s">
        <v>134</v>
      </c>
      <c r="K1" s="103" t="s">
        <v>135</v>
      </c>
    </row>
    <row r="2" spans="2:11" ht="16.2" thickBot="1" x14ac:dyDescent="0.35">
      <c r="B2" s="108" t="s">
        <v>172</v>
      </c>
      <c r="C2" s="128"/>
      <c r="D2" s="128"/>
      <c r="E2" s="108" t="s">
        <v>173</v>
      </c>
      <c r="F2" s="128"/>
      <c r="H2" s="109"/>
      <c r="I2" s="110"/>
      <c r="J2" s="111"/>
      <c r="K2" s="111"/>
    </row>
    <row r="3" spans="2:11" ht="16.2" thickBot="1" x14ac:dyDescent="0.35">
      <c r="B3" s="104" t="s">
        <v>168</v>
      </c>
      <c r="C3" s="105" t="s">
        <v>169</v>
      </c>
      <c r="D3" s="106" t="s">
        <v>3</v>
      </c>
      <c r="E3" s="106" t="s">
        <v>170</v>
      </c>
      <c r="F3" s="107" t="s">
        <v>171</v>
      </c>
      <c r="H3" s="98">
        <v>1</v>
      </c>
      <c r="I3" s="99" t="s">
        <v>136</v>
      </c>
      <c r="J3" s="100" t="s">
        <v>137</v>
      </c>
      <c r="K3" s="100" t="s">
        <v>138</v>
      </c>
    </row>
    <row r="4" spans="2:11" ht="16.2" thickBot="1" x14ac:dyDescent="0.35">
      <c r="B4" s="118"/>
      <c r="C4" s="119"/>
      <c r="D4" s="120"/>
      <c r="E4" s="120"/>
      <c r="F4" s="121"/>
      <c r="H4" s="98">
        <v>2</v>
      </c>
      <c r="I4" s="99" t="s">
        <v>139</v>
      </c>
      <c r="J4" s="100" t="s">
        <v>140</v>
      </c>
      <c r="K4" s="100" t="s">
        <v>141</v>
      </c>
    </row>
    <row r="5" spans="2:11" ht="16.2" thickBot="1" x14ac:dyDescent="0.35">
      <c r="B5" s="122"/>
      <c r="C5" s="119"/>
      <c r="D5" s="123"/>
      <c r="E5" s="123"/>
      <c r="F5" s="124"/>
      <c r="H5" s="98">
        <v>3</v>
      </c>
      <c r="I5" s="99" t="s">
        <v>142</v>
      </c>
      <c r="J5" s="100" t="s">
        <v>143</v>
      </c>
      <c r="K5" s="100" t="s">
        <v>144</v>
      </c>
    </row>
    <row r="6" spans="2:11" ht="16.2" thickBot="1" x14ac:dyDescent="0.35">
      <c r="B6" s="122"/>
      <c r="C6" s="119"/>
      <c r="D6" s="123"/>
      <c r="E6" s="123"/>
      <c r="F6" s="124"/>
      <c r="H6" s="98">
        <v>4</v>
      </c>
      <c r="I6" s="99" t="s">
        <v>145</v>
      </c>
      <c r="J6" s="100" t="s">
        <v>146</v>
      </c>
      <c r="K6" s="100" t="s">
        <v>147</v>
      </c>
    </row>
    <row r="7" spans="2:11" ht="16.2" thickBot="1" x14ac:dyDescent="0.35">
      <c r="B7" s="122"/>
      <c r="C7" s="119"/>
      <c r="D7" s="123"/>
      <c r="E7" s="123"/>
      <c r="F7" s="124"/>
      <c r="H7" s="98">
        <v>5</v>
      </c>
      <c r="I7" s="99" t="s">
        <v>209</v>
      </c>
      <c r="J7" s="100" t="s">
        <v>148</v>
      </c>
      <c r="K7" s="100" t="s">
        <v>210</v>
      </c>
    </row>
    <row r="8" spans="2:11" ht="16.2" thickBot="1" x14ac:dyDescent="0.35">
      <c r="B8" s="122"/>
      <c r="C8" s="119"/>
      <c r="D8" s="123"/>
      <c r="E8" s="123"/>
      <c r="F8" s="124"/>
      <c r="H8" s="98">
        <v>6</v>
      </c>
      <c r="I8" s="99" t="s">
        <v>149</v>
      </c>
      <c r="J8" s="100" t="s">
        <v>150</v>
      </c>
      <c r="K8" s="100" t="s">
        <v>151</v>
      </c>
    </row>
    <row r="9" spans="2:11" ht="16.2" thickBot="1" x14ac:dyDescent="0.35">
      <c r="B9" s="122"/>
      <c r="C9" s="119"/>
      <c r="D9" s="123"/>
      <c r="E9" s="123"/>
      <c r="F9" s="124"/>
      <c r="H9" s="98">
        <v>7</v>
      </c>
      <c r="I9" s="99" t="s">
        <v>152</v>
      </c>
      <c r="J9" s="100" t="s">
        <v>153</v>
      </c>
      <c r="K9" s="100" t="s">
        <v>154</v>
      </c>
    </row>
    <row r="10" spans="2:11" ht="16.2" thickBot="1" x14ac:dyDescent="0.35">
      <c r="B10" s="122"/>
      <c r="C10" s="119"/>
      <c r="D10" s="123"/>
      <c r="E10" s="123"/>
      <c r="F10" s="124"/>
      <c r="H10" s="98">
        <v>8</v>
      </c>
      <c r="I10" s="99" t="s">
        <v>155</v>
      </c>
      <c r="J10" s="100" t="s">
        <v>156</v>
      </c>
      <c r="K10" s="100" t="s">
        <v>157</v>
      </c>
    </row>
    <row r="11" spans="2:11" ht="16.2" thickBot="1" x14ac:dyDescent="0.35">
      <c r="B11" s="122"/>
      <c r="C11" s="119"/>
      <c r="D11" s="123"/>
      <c r="E11" s="123"/>
      <c r="F11" s="124"/>
      <c r="H11" s="98">
        <v>9</v>
      </c>
      <c r="I11" s="99" t="s">
        <v>381</v>
      </c>
      <c r="J11" s="100" t="s">
        <v>158</v>
      </c>
      <c r="K11" s="100"/>
    </row>
    <row r="12" spans="2:11" ht="16.2" thickBot="1" x14ac:dyDescent="0.35">
      <c r="B12" s="122"/>
      <c r="C12" s="119"/>
      <c r="D12" s="123"/>
      <c r="E12" s="123"/>
      <c r="F12" s="124"/>
      <c r="H12" s="98">
        <v>10</v>
      </c>
      <c r="I12" s="99" t="s">
        <v>159</v>
      </c>
      <c r="J12" s="100" t="s">
        <v>160</v>
      </c>
      <c r="K12" s="100" t="s">
        <v>161</v>
      </c>
    </row>
    <row r="13" spans="2:11" ht="16.2" thickBot="1" x14ac:dyDescent="0.35">
      <c r="B13" s="122"/>
      <c r="C13" s="119"/>
      <c r="D13" s="123"/>
      <c r="E13" s="123"/>
      <c r="F13" s="124"/>
      <c r="H13" s="98">
        <v>11</v>
      </c>
      <c r="I13" s="99" t="s">
        <v>162</v>
      </c>
      <c r="J13" s="100" t="s">
        <v>163</v>
      </c>
      <c r="K13" s="100" t="s">
        <v>164</v>
      </c>
    </row>
    <row r="14" spans="2:11" ht="16.2" thickBot="1" x14ac:dyDescent="0.35">
      <c r="B14" s="122"/>
      <c r="C14" s="119"/>
      <c r="D14" s="123"/>
      <c r="E14" s="123"/>
      <c r="F14" s="124"/>
      <c r="H14" s="98">
        <v>12</v>
      </c>
      <c r="I14" s="99" t="s">
        <v>165</v>
      </c>
      <c r="J14" s="100" t="s">
        <v>166</v>
      </c>
      <c r="K14" s="100" t="s">
        <v>167</v>
      </c>
    </row>
    <row r="15" spans="2:11" ht="16.2" thickBot="1" x14ac:dyDescent="0.35">
      <c r="B15" s="122"/>
      <c r="C15" s="119"/>
      <c r="D15" s="123"/>
      <c r="E15" s="123"/>
      <c r="F15" s="124"/>
      <c r="H15" s="101"/>
      <c r="I15" s="99"/>
      <c r="J15" s="100"/>
      <c r="K15" s="100"/>
    </row>
    <row r="16" spans="2:11" ht="16.2" thickBot="1" x14ac:dyDescent="0.35">
      <c r="B16" s="122"/>
      <c r="C16" s="119"/>
      <c r="D16" s="123"/>
      <c r="E16" s="123"/>
      <c r="F16" s="124"/>
      <c r="H16" s="102"/>
      <c r="I16" s="99"/>
      <c r="J16" s="100"/>
      <c r="K16" s="100"/>
    </row>
    <row r="17" spans="2:6" x14ac:dyDescent="0.3">
      <c r="B17" s="122"/>
      <c r="C17" s="119"/>
      <c r="D17" s="123"/>
      <c r="E17" s="123"/>
      <c r="F17" s="124"/>
    </row>
    <row r="18" spans="2:6" x14ac:dyDescent="0.3">
      <c r="B18" s="122"/>
      <c r="C18" s="119"/>
      <c r="D18" s="123"/>
      <c r="E18" s="123"/>
      <c r="F18" s="124"/>
    </row>
    <row r="19" spans="2:6" x14ac:dyDescent="0.3">
      <c r="B19" s="122"/>
      <c r="C19" s="119"/>
      <c r="D19" s="123"/>
      <c r="E19" s="123"/>
      <c r="F19" s="124"/>
    </row>
    <row r="20" spans="2:6" x14ac:dyDescent="0.3">
      <c r="B20" s="122"/>
      <c r="C20" s="119"/>
      <c r="D20" s="123"/>
      <c r="E20" s="123"/>
      <c r="F20" s="124"/>
    </row>
    <row r="21" spans="2:6" x14ac:dyDescent="0.3">
      <c r="B21" s="122"/>
      <c r="C21" s="119"/>
      <c r="D21" s="123"/>
      <c r="E21" s="123"/>
      <c r="F21" s="124"/>
    </row>
    <row r="22" spans="2:6" x14ac:dyDescent="0.3">
      <c r="B22" s="122"/>
      <c r="C22" s="119"/>
      <c r="D22" s="123"/>
      <c r="E22" s="123"/>
      <c r="F22" s="124"/>
    </row>
    <row r="23" spans="2:6" x14ac:dyDescent="0.3">
      <c r="B23" s="122"/>
      <c r="C23" s="119"/>
      <c r="D23" s="123"/>
      <c r="E23" s="123"/>
      <c r="F23" s="124"/>
    </row>
    <row r="24" spans="2:6" x14ac:dyDescent="0.3">
      <c r="B24" s="122"/>
      <c r="C24" s="119"/>
      <c r="D24" s="123"/>
      <c r="E24" s="123"/>
      <c r="F24" s="124"/>
    </row>
    <row r="25" spans="2:6" x14ac:dyDescent="0.3">
      <c r="B25" s="122"/>
      <c r="C25" s="119"/>
      <c r="D25" s="123"/>
      <c r="E25" s="123"/>
      <c r="F25" s="124"/>
    </row>
    <row r="26" spans="2:6" x14ac:dyDescent="0.3">
      <c r="B26" s="122"/>
      <c r="C26" s="119"/>
      <c r="D26" s="123"/>
      <c r="E26" s="123"/>
      <c r="F26" s="124"/>
    </row>
    <row r="27" spans="2:6" x14ac:dyDescent="0.3">
      <c r="B27" s="122"/>
      <c r="C27" s="119"/>
      <c r="D27" s="123"/>
      <c r="E27" s="123"/>
      <c r="F27" s="124"/>
    </row>
    <row r="28" spans="2:6" x14ac:dyDescent="0.3">
      <c r="B28" s="122"/>
      <c r="C28" s="119"/>
      <c r="D28" s="123"/>
      <c r="E28" s="123"/>
      <c r="F28" s="124"/>
    </row>
    <row r="29" spans="2:6" x14ac:dyDescent="0.3">
      <c r="B29" s="122"/>
      <c r="C29" s="119"/>
      <c r="D29" s="123"/>
      <c r="E29" s="123"/>
      <c r="F29" s="124"/>
    </row>
    <row r="30" spans="2:6" x14ac:dyDescent="0.3">
      <c r="B30" s="122"/>
      <c r="C30" s="119"/>
      <c r="D30" s="123"/>
      <c r="E30" s="123"/>
      <c r="F30" s="124"/>
    </row>
    <row r="31" spans="2:6" x14ac:dyDescent="0.3">
      <c r="B31" s="122"/>
      <c r="C31" s="119"/>
      <c r="D31" s="123"/>
      <c r="E31" s="123"/>
      <c r="F31" s="124"/>
    </row>
    <row r="32" spans="2:6" x14ac:dyDescent="0.3">
      <c r="B32" s="122"/>
      <c r="C32" s="119"/>
      <c r="D32" s="123"/>
      <c r="E32" s="123"/>
      <c r="F32" s="124"/>
    </row>
    <row r="33" spans="2:6" x14ac:dyDescent="0.3">
      <c r="B33" s="122"/>
      <c r="C33" s="119"/>
      <c r="D33" s="123"/>
      <c r="E33" s="123"/>
      <c r="F33" s="124"/>
    </row>
    <row r="34" spans="2:6" x14ac:dyDescent="0.3">
      <c r="B34" s="122"/>
      <c r="C34" s="119"/>
      <c r="D34" s="123"/>
      <c r="E34" s="123"/>
      <c r="F34" s="124"/>
    </row>
    <row r="35" spans="2:6" x14ac:dyDescent="0.3">
      <c r="B35" s="122"/>
      <c r="C35" s="119"/>
      <c r="D35" s="123"/>
      <c r="E35" s="123"/>
      <c r="F35" s="124"/>
    </row>
    <row r="36" spans="2:6" x14ac:dyDescent="0.3">
      <c r="B36" s="122"/>
      <c r="C36" s="119"/>
      <c r="D36" s="123"/>
      <c r="E36" s="123"/>
      <c r="F36" s="124"/>
    </row>
    <row r="37" spans="2:6" x14ac:dyDescent="0.3">
      <c r="B37" s="122"/>
      <c r="C37" s="119"/>
      <c r="D37" s="123"/>
      <c r="E37" s="123"/>
      <c r="F37" s="124"/>
    </row>
    <row r="38" spans="2:6" x14ac:dyDescent="0.3">
      <c r="B38" s="122"/>
      <c r="C38" s="119"/>
      <c r="D38" s="123"/>
      <c r="E38" s="123"/>
      <c r="F38" s="124"/>
    </row>
    <row r="39" spans="2:6" x14ac:dyDescent="0.3">
      <c r="B39" s="122"/>
      <c r="C39" s="119"/>
      <c r="D39" s="123"/>
      <c r="E39" s="123"/>
      <c r="F39" s="124"/>
    </row>
    <row r="40" spans="2:6" x14ac:dyDescent="0.3">
      <c r="B40" s="122"/>
      <c r="C40" s="119"/>
      <c r="D40" s="123"/>
      <c r="E40" s="123"/>
      <c r="F40" s="124"/>
    </row>
    <row r="41" spans="2:6" x14ac:dyDescent="0.3">
      <c r="B41" s="122"/>
      <c r="C41" s="119"/>
      <c r="D41" s="123"/>
      <c r="E41" s="123"/>
      <c r="F41" s="124"/>
    </row>
    <row r="42" spans="2:6" x14ac:dyDescent="0.3">
      <c r="B42" s="122"/>
      <c r="C42" s="119"/>
      <c r="D42" s="123"/>
      <c r="E42" s="123"/>
      <c r="F42" s="124"/>
    </row>
    <row r="43" spans="2:6" x14ac:dyDescent="0.3">
      <c r="B43" s="122"/>
      <c r="C43" s="119"/>
      <c r="D43" s="123"/>
      <c r="E43" s="123"/>
      <c r="F43" s="124"/>
    </row>
    <row r="44" spans="2:6" x14ac:dyDescent="0.3">
      <c r="B44" s="122"/>
      <c r="C44" s="119"/>
      <c r="D44" s="123"/>
      <c r="E44" s="123"/>
      <c r="F44" s="124"/>
    </row>
    <row r="45" spans="2:6" x14ac:dyDescent="0.3">
      <c r="B45" s="122"/>
      <c r="C45" s="119"/>
      <c r="D45" s="123"/>
      <c r="E45" s="123"/>
      <c r="F45" s="124"/>
    </row>
    <row r="46" spans="2:6" x14ac:dyDescent="0.3">
      <c r="B46" s="122"/>
      <c r="C46" s="119"/>
      <c r="D46" s="123"/>
      <c r="E46" s="123"/>
      <c r="F46" s="124"/>
    </row>
    <row r="47" spans="2:6" x14ac:dyDescent="0.3">
      <c r="B47" s="122"/>
      <c r="C47" s="119"/>
      <c r="D47" s="123"/>
      <c r="E47" s="123"/>
      <c r="F47" s="124"/>
    </row>
    <row r="48" spans="2:6" x14ac:dyDescent="0.3">
      <c r="B48" s="122"/>
      <c r="C48" s="119"/>
      <c r="D48" s="123"/>
      <c r="E48" s="123"/>
      <c r="F48" s="124"/>
    </row>
    <row r="49" spans="2:6" x14ac:dyDescent="0.3">
      <c r="B49" s="122"/>
      <c r="C49" s="119"/>
      <c r="D49" s="123"/>
      <c r="E49" s="123"/>
      <c r="F49" s="124"/>
    </row>
    <row r="50" spans="2:6" x14ac:dyDescent="0.3">
      <c r="B50" s="122"/>
      <c r="C50" s="119"/>
      <c r="D50" s="123"/>
      <c r="E50" s="123"/>
      <c r="F50" s="124"/>
    </row>
    <row r="51" spans="2:6" x14ac:dyDescent="0.3">
      <c r="B51" s="122"/>
      <c r="C51" s="119"/>
      <c r="D51" s="123"/>
      <c r="E51" s="123"/>
      <c r="F51" s="124"/>
    </row>
    <row r="52" spans="2:6" x14ac:dyDescent="0.3">
      <c r="B52" s="122"/>
      <c r="C52" s="119"/>
      <c r="D52" s="123"/>
      <c r="E52" s="123"/>
      <c r="F52" s="124"/>
    </row>
    <row r="53" spans="2:6" x14ac:dyDescent="0.3">
      <c r="B53" s="122"/>
      <c r="C53" s="119"/>
      <c r="D53" s="123"/>
      <c r="E53" s="123"/>
      <c r="F53" s="124"/>
    </row>
    <row r="54" spans="2:6" x14ac:dyDescent="0.3">
      <c r="B54" s="122"/>
      <c r="C54" s="119"/>
      <c r="D54" s="123"/>
      <c r="E54" s="123"/>
      <c r="F54" s="124"/>
    </row>
    <row r="55" spans="2:6" x14ac:dyDescent="0.3">
      <c r="B55" s="122"/>
      <c r="C55" s="119"/>
      <c r="D55" s="123"/>
      <c r="E55" s="123"/>
      <c r="F55" s="124"/>
    </row>
    <row r="56" spans="2:6" x14ac:dyDescent="0.3">
      <c r="B56" s="122"/>
      <c r="C56" s="119"/>
      <c r="D56" s="123"/>
      <c r="E56" s="123"/>
      <c r="F56" s="124"/>
    </row>
    <row r="57" spans="2:6" x14ac:dyDescent="0.3">
      <c r="B57" s="122"/>
      <c r="C57" s="119"/>
      <c r="D57" s="123"/>
      <c r="E57" s="123"/>
      <c r="F57" s="124"/>
    </row>
    <row r="58" spans="2:6" x14ac:dyDescent="0.3">
      <c r="B58" s="122"/>
      <c r="C58" s="119"/>
      <c r="D58" s="123"/>
      <c r="E58" s="123"/>
      <c r="F58" s="124"/>
    </row>
    <row r="59" spans="2:6" x14ac:dyDescent="0.3">
      <c r="B59" s="122"/>
      <c r="C59" s="119"/>
      <c r="D59" s="123"/>
      <c r="E59" s="123"/>
      <c r="F59" s="124"/>
    </row>
    <row r="60" spans="2:6" x14ac:dyDescent="0.3">
      <c r="B60" s="122"/>
      <c r="C60" s="119"/>
      <c r="D60" s="123"/>
      <c r="E60" s="123"/>
      <c r="F60" s="124"/>
    </row>
    <row r="61" spans="2:6" x14ac:dyDescent="0.3">
      <c r="B61" s="122"/>
      <c r="C61" s="119"/>
      <c r="D61" s="123"/>
      <c r="E61" s="123"/>
      <c r="F61" s="124"/>
    </row>
    <row r="62" spans="2:6" x14ac:dyDescent="0.3">
      <c r="B62" s="122"/>
      <c r="C62" s="119"/>
      <c r="D62" s="123"/>
      <c r="E62" s="123"/>
      <c r="F62" s="124"/>
    </row>
    <row r="63" spans="2:6" x14ac:dyDescent="0.3">
      <c r="B63" s="122"/>
      <c r="C63" s="119"/>
      <c r="D63" s="123"/>
      <c r="E63" s="123"/>
      <c r="F63" s="124"/>
    </row>
    <row r="64" spans="2:6" x14ac:dyDescent="0.3">
      <c r="B64" s="122"/>
      <c r="C64" s="119"/>
      <c r="D64" s="123"/>
      <c r="E64" s="123"/>
      <c r="F64" s="124"/>
    </row>
    <row r="65" spans="2:6" x14ac:dyDescent="0.3">
      <c r="B65" s="122"/>
      <c r="C65" s="119"/>
      <c r="D65" s="123"/>
      <c r="E65" s="123"/>
      <c r="F65" s="124"/>
    </row>
    <row r="66" spans="2:6" x14ac:dyDescent="0.3">
      <c r="B66" s="122"/>
      <c r="C66" s="119"/>
      <c r="D66" s="123"/>
      <c r="E66" s="123"/>
      <c r="F66" s="124"/>
    </row>
    <row r="67" spans="2:6" x14ac:dyDescent="0.3">
      <c r="B67" s="122"/>
      <c r="C67" s="119"/>
      <c r="D67" s="123"/>
      <c r="E67" s="123"/>
      <c r="F67" s="124"/>
    </row>
    <row r="68" spans="2:6" x14ac:dyDescent="0.3">
      <c r="B68" s="122"/>
      <c r="C68" s="119"/>
      <c r="D68" s="123"/>
      <c r="E68" s="123"/>
      <c r="F68" s="124"/>
    </row>
    <row r="69" spans="2:6" x14ac:dyDescent="0.3">
      <c r="B69" s="122"/>
      <c r="C69" s="119"/>
      <c r="D69" s="123"/>
      <c r="E69" s="123"/>
      <c r="F69" s="124"/>
    </row>
    <row r="70" spans="2:6" x14ac:dyDescent="0.3">
      <c r="B70" s="122"/>
      <c r="C70" s="119"/>
      <c r="D70" s="123"/>
      <c r="E70" s="123"/>
      <c r="F70" s="124"/>
    </row>
    <row r="71" spans="2:6" x14ac:dyDescent="0.3">
      <c r="B71" s="122"/>
      <c r="C71" s="119"/>
      <c r="D71" s="123"/>
      <c r="E71" s="123"/>
      <c r="F71" s="124"/>
    </row>
    <row r="72" spans="2:6" x14ac:dyDescent="0.3">
      <c r="B72" s="122"/>
      <c r="C72" s="119"/>
      <c r="D72" s="123"/>
      <c r="E72" s="123"/>
      <c r="F72" s="124"/>
    </row>
    <row r="73" spans="2:6" x14ac:dyDescent="0.3">
      <c r="B73" s="122"/>
      <c r="C73" s="119"/>
      <c r="D73" s="123"/>
      <c r="E73" s="123"/>
      <c r="F73" s="124"/>
    </row>
    <row r="74" spans="2:6" x14ac:dyDescent="0.3">
      <c r="B74" s="122"/>
      <c r="C74" s="119"/>
      <c r="D74" s="123"/>
      <c r="E74" s="123"/>
      <c r="F74" s="124"/>
    </row>
    <row r="75" spans="2:6" x14ac:dyDescent="0.3">
      <c r="B75" s="122"/>
      <c r="C75" s="119"/>
      <c r="D75" s="123"/>
      <c r="E75" s="123"/>
      <c r="F75" s="124"/>
    </row>
    <row r="76" spans="2:6" x14ac:dyDescent="0.3">
      <c r="B76" s="122"/>
      <c r="C76" s="119"/>
      <c r="D76" s="123"/>
      <c r="E76" s="123"/>
      <c r="F76" s="124"/>
    </row>
    <row r="77" spans="2:6" x14ac:dyDescent="0.3">
      <c r="B77" s="122"/>
      <c r="C77" s="119"/>
      <c r="D77" s="123"/>
      <c r="E77" s="123"/>
      <c r="F77" s="124"/>
    </row>
    <row r="78" spans="2:6" x14ac:dyDescent="0.3">
      <c r="B78" s="122"/>
      <c r="C78" s="119"/>
      <c r="D78" s="123"/>
      <c r="E78" s="123"/>
      <c r="F78" s="124"/>
    </row>
    <row r="79" spans="2:6" x14ac:dyDescent="0.3">
      <c r="B79" s="122"/>
      <c r="C79" s="119"/>
      <c r="D79" s="123"/>
      <c r="E79" s="123"/>
      <c r="F79" s="124"/>
    </row>
    <row r="80" spans="2:6" x14ac:dyDescent="0.3">
      <c r="B80" s="122"/>
      <c r="C80" s="119"/>
      <c r="D80" s="123"/>
      <c r="E80" s="123"/>
      <c r="F80" s="124"/>
    </row>
    <row r="81" spans="2:6" x14ac:dyDescent="0.3">
      <c r="B81" s="122"/>
      <c r="C81" s="119"/>
      <c r="D81" s="123"/>
      <c r="E81" s="123"/>
      <c r="F81" s="124"/>
    </row>
    <row r="82" spans="2:6" x14ac:dyDescent="0.3">
      <c r="B82" s="122"/>
      <c r="C82" s="119"/>
      <c r="D82" s="123"/>
      <c r="E82" s="123"/>
      <c r="F82" s="124"/>
    </row>
    <row r="83" spans="2:6" x14ac:dyDescent="0.3">
      <c r="B83" s="122"/>
      <c r="C83" s="119"/>
      <c r="D83" s="123"/>
      <c r="E83" s="123"/>
      <c r="F83" s="124"/>
    </row>
    <row r="84" spans="2:6" x14ac:dyDescent="0.3">
      <c r="B84" s="122"/>
      <c r="C84" s="119"/>
      <c r="D84" s="123"/>
      <c r="E84" s="123"/>
      <c r="F84" s="124"/>
    </row>
    <row r="85" spans="2:6" x14ac:dyDescent="0.3">
      <c r="B85" s="122"/>
      <c r="C85" s="119"/>
      <c r="D85" s="123"/>
      <c r="E85" s="123"/>
      <c r="F85" s="124"/>
    </row>
    <row r="86" spans="2:6" x14ac:dyDescent="0.3">
      <c r="B86" s="122"/>
      <c r="C86" s="119"/>
      <c r="D86" s="123"/>
      <c r="E86" s="123"/>
      <c r="F86" s="124"/>
    </row>
    <row r="87" spans="2:6" x14ac:dyDescent="0.3">
      <c r="B87" s="122"/>
      <c r="C87" s="119"/>
      <c r="D87" s="123"/>
      <c r="E87" s="123"/>
      <c r="F87" s="124"/>
    </row>
    <row r="88" spans="2:6" x14ac:dyDescent="0.3">
      <c r="B88" s="122"/>
      <c r="C88" s="119"/>
      <c r="D88" s="123"/>
      <c r="E88" s="123"/>
      <c r="F88" s="124"/>
    </row>
    <row r="89" spans="2:6" x14ac:dyDescent="0.3">
      <c r="B89" s="122"/>
      <c r="C89" s="119"/>
      <c r="D89" s="123"/>
      <c r="E89" s="123"/>
      <c r="F89" s="124"/>
    </row>
    <row r="90" spans="2:6" x14ac:dyDescent="0.3">
      <c r="B90" s="122"/>
      <c r="C90" s="119"/>
      <c r="D90" s="123"/>
      <c r="E90" s="123"/>
      <c r="F90" s="124"/>
    </row>
    <row r="91" spans="2:6" x14ac:dyDescent="0.3">
      <c r="B91" s="122"/>
      <c r="C91" s="119"/>
      <c r="D91" s="123"/>
      <c r="E91" s="123"/>
      <c r="F91" s="124"/>
    </row>
    <row r="92" spans="2:6" x14ac:dyDescent="0.3">
      <c r="B92" s="122"/>
      <c r="C92" s="119"/>
      <c r="D92" s="123"/>
      <c r="E92" s="123"/>
      <c r="F92" s="124"/>
    </row>
    <row r="93" spans="2:6" x14ac:dyDescent="0.3">
      <c r="B93" s="122"/>
      <c r="C93" s="119"/>
      <c r="D93" s="123"/>
      <c r="E93" s="123"/>
      <c r="F93" s="124"/>
    </row>
    <row r="94" spans="2:6" x14ac:dyDescent="0.3">
      <c r="B94" s="122"/>
      <c r="C94" s="119"/>
      <c r="D94" s="123"/>
      <c r="E94" s="123"/>
      <c r="F94" s="124"/>
    </row>
    <row r="95" spans="2:6" x14ac:dyDescent="0.3">
      <c r="B95" s="122"/>
      <c r="C95" s="119"/>
      <c r="D95" s="123"/>
      <c r="E95" s="123"/>
      <c r="F95" s="124"/>
    </row>
    <row r="96" spans="2:6" x14ac:dyDescent="0.3">
      <c r="B96" s="122"/>
      <c r="C96" s="119"/>
      <c r="D96" s="123"/>
      <c r="E96" s="123"/>
      <c r="F96" s="124"/>
    </row>
    <row r="97" spans="2:6" x14ac:dyDescent="0.3">
      <c r="B97" s="122"/>
      <c r="C97" s="119"/>
      <c r="D97" s="123"/>
      <c r="E97" s="123"/>
      <c r="F97" s="124"/>
    </row>
    <row r="98" spans="2:6" x14ac:dyDescent="0.3">
      <c r="B98" s="122"/>
      <c r="C98" s="119"/>
      <c r="D98" s="123"/>
      <c r="E98" s="123"/>
      <c r="F98" s="124"/>
    </row>
    <row r="99" spans="2:6" x14ac:dyDescent="0.3">
      <c r="B99" s="122"/>
      <c r="C99" s="119"/>
      <c r="D99" s="123"/>
      <c r="E99" s="123"/>
      <c r="F99" s="124"/>
    </row>
    <row r="100" spans="2:6" ht="15" thickBot="1" x14ac:dyDescent="0.35">
      <c r="B100" s="125"/>
      <c r="C100" s="126"/>
      <c r="D100" s="126"/>
      <c r="E100" s="126"/>
      <c r="F100" s="127"/>
    </row>
    <row r="101" spans="2:6" ht="15" thickTop="1" x14ac:dyDescent="0.3"/>
  </sheetData>
  <sheetProtection sheet="1" objects="1" scenarios="1"/>
  <mergeCells count="1">
    <mergeCell ref="B1:F1"/>
  </mergeCells>
  <pageMargins left="0.23622047244094491" right="0.23622047244094491" top="0.39370078740157483" bottom="0.35433070866141736" header="0.11811023622047245" footer="0.1181102362204724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7CEA7-1DE1-419C-813F-40C44B2928B1}">
  <sheetPr>
    <pageSetUpPr fitToPage="1"/>
  </sheetPr>
  <dimension ref="A1:Y320"/>
  <sheetViews>
    <sheetView view="pageBreakPreview" topLeftCell="A129" zoomScale="98" zoomScaleNormal="100" zoomScaleSheetLayoutView="98" workbookViewId="0">
      <selection activeCell="D141" sqref="D141"/>
    </sheetView>
  </sheetViews>
  <sheetFormatPr defaultRowHeight="14.4" x14ac:dyDescent="0.3"/>
  <cols>
    <col min="1" max="1" width="3.5546875" style="1" customWidth="1"/>
    <col min="2" max="2" width="1.5546875" style="1" customWidth="1"/>
    <col min="3" max="3" width="1.6640625" customWidth="1"/>
    <col min="4" max="4" width="22" customWidth="1"/>
    <col min="5" max="5" width="15.33203125" customWidth="1"/>
    <col min="6" max="18" width="5.6640625" customWidth="1"/>
    <col min="19" max="21" width="4" customWidth="1"/>
    <col min="22" max="22" width="3.88671875" customWidth="1"/>
    <col min="23" max="23" width="2.109375" customWidth="1"/>
    <col min="24" max="25" width="3.109375" customWidth="1"/>
  </cols>
  <sheetData>
    <row r="1" spans="1:25" ht="15" thickBot="1" x14ac:dyDescent="0.35">
      <c r="D1" t="s">
        <v>303</v>
      </c>
      <c r="R1" s="4" t="s">
        <v>81</v>
      </c>
    </row>
    <row r="2" spans="1:25" ht="15" thickBot="1" x14ac:dyDescent="0.35">
      <c r="A2" s="232" t="s">
        <v>305</v>
      </c>
      <c r="B2" s="316"/>
      <c r="C2" s="233"/>
      <c r="D2" s="234" t="s">
        <v>347</v>
      </c>
      <c r="E2" s="235"/>
      <c r="F2" s="236" t="s">
        <v>306</v>
      </c>
      <c r="G2" s="234"/>
      <c r="H2" s="237" t="str">
        <f>Timetable!B3</f>
        <v>at Epsom &amp; Ewell AC</v>
      </c>
      <c r="I2" s="237"/>
      <c r="J2" s="237"/>
      <c r="K2" s="237"/>
      <c r="L2" s="237"/>
      <c r="M2" s="237"/>
      <c r="N2" s="237"/>
      <c r="O2" s="237"/>
      <c r="P2" s="233"/>
      <c r="Q2" s="236" t="s">
        <v>307</v>
      </c>
      <c r="R2" s="234" t="str">
        <f>Timetable!F2</f>
        <v>04.06.22</v>
      </c>
      <c r="S2" s="237"/>
      <c r="T2" s="237"/>
      <c r="U2" s="237"/>
      <c r="V2" s="237"/>
      <c r="W2" s="237"/>
      <c r="X2" s="237"/>
      <c r="Y2" s="233"/>
    </row>
    <row r="3" spans="1:25" ht="15" thickBot="1" x14ac:dyDescent="0.35">
      <c r="A3" s="238" t="s">
        <v>308</v>
      </c>
      <c r="B3" s="317"/>
      <c r="C3" s="138"/>
      <c r="D3" s="17" t="s">
        <v>118</v>
      </c>
      <c r="E3" s="17" t="s">
        <v>7</v>
      </c>
      <c r="F3" s="239" t="s">
        <v>309</v>
      </c>
      <c r="G3" s="271" t="s">
        <v>348</v>
      </c>
      <c r="H3" s="81"/>
      <c r="I3" s="240"/>
      <c r="J3" s="81"/>
      <c r="K3" s="81"/>
      <c r="L3" s="81"/>
      <c r="M3" s="81"/>
      <c r="N3" s="81"/>
      <c r="O3" s="81"/>
      <c r="P3" s="81"/>
    </row>
    <row r="4" spans="1:25" ht="29.25" customHeight="1" x14ac:dyDescent="0.3">
      <c r="A4" s="426" t="s">
        <v>310</v>
      </c>
      <c r="B4" s="326" t="s">
        <v>169</v>
      </c>
      <c r="C4" s="241"/>
      <c r="D4" s="241" t="s">
        <v>3</v>
      </c>
      <c r="E4" s="241" t="s">
        <v>0</v>
      </c>
      <c r="F4" s="242"/>
      <c r="G4" s="242"/>
      <c r="H4" s="242"/>
      <c r="I4" s="243"/>
      <c r="J4" s="242"/>
      <c r="K4" s="242"/>
      <c r="L4" s="242"/>
      <c r="M4" s="242"/>
      <c r="N4" s="242"/>
      <c r="O4" s="242"/>
      <c r="P4" s="242"/>
      <c r="Q4" s="242"/>
      <c r="R4" s="241" t="s">
        <v>311</v>
      </c>
      <c r="S4" s="428" t="s">
        <v>312</v>
      </c>
      <c r="T4" s="428" t="s">
        <v>313</v>
      </c>
      <c r="U4" s="428" t="s">
        <v>314</v>
      </c>
      <c r="V4" s="428" t="s">
        <v>315</v>
      </c>
      <c r="W4" s="420"/>
      <c r="X4" s="422" t="s">
        <v>316</v>
      </c>
      <c r="Y4" s="423"/>
    </row>
    <row r="5" spans="1:25" x14ac:dyDescent="0.3">
      <c r="A5" s="427"/>
      <c r="B5" s="318"/>
      <c r="F5" s="64" t="s">
        <v>317</v>
      </c>
      <c r="G5" s="64" t="s">
        <v>317</v>
      </c>
      <c r="H5" s="64" t="s">
        <v>317</v>
      </c>
      <c r="I5" s="64" t="s">
        <v>317</v>
      </c>
      <c r="J5" s="64" t="s">
        <v>317</v>
      </c>
      <c r="K5" s="64" t="s">
        <v>317</v>
      </c>
      <c r="L5" s="64" t="s">
        <v>317</v>
      </c>
      <c r="M5" s="64" t="s">
        <v>317</v>
      </c>
      <c r="N5" s="64" t="s">
        <v>317</v>
      </c>
      <c r="O5" s="64" t="s">
        <v>317</v>
      </c>
      <c r="P5" s="64" t="s">
        <v>317</v>
      </c>
      <c r="Q5" s="64" t="s">
        <v>317</v>
      </c>
      <c r="R5" s="64" t="s">
        <v>317</v>
      </c>
      <c r="S5" s="429"/>
      <c r="T5" s="429"/>
      <c r="U5" s="429"/>
      <c r="V5" s="429"/>
      <c r="W5" s="421"/>
      <c r="X5" s="424"/>
      <c r="Y5" s="425"/>
    </row>
    <row r="6" spans="1:25" ht="15.9" customHeight="1" x14ac:dyDescent="0.3">
      <c r="A6" s="244">
        <v>1</v>
      </c>
      <c r="B6" s="324"/>
      <c r="C6" s="319" t="str">
        <f>Timetable!A6</f>
        <v>E</v>
      </c>
      <c r="D6" s="6"/>
      <c r="E6" s="245" t="str">
        <f>Timetable!B6</f>
        <v>Epsom &amp; Ewell</v>
      </c>
      <c r="F6" s="6"/>
      <c r="G6" s="6"/>
      <c r="H6" s="6"/>
      <c r="I6" s="6"/>
      <c r="J6" s="6"/>
      <c r="K6" s="6"/>
      <c r="L6" s="6"/>
      <c r="M6" s="6"/>
      <c r="N6" s="6"/>
      <c r="O6" s="6"/>
      <c r="P6" s="6"/>
      <c r="Q6" s="6"/>
      <c r="R6" s="6"/>
      <c r="S6" s="6"/>
      <c r="T6" s="6"/>
      <c r="U6" s="6"/>
      <c r="V6" s="6"/>
      <c r="W6" s="246"/>
      <c r="X6" s="247"/>
      <c r="Y6" s="248"/>
    </row>
    <row r="7" spans="1:25" ht="15.9" customHeight="1" x14ac:dyDescent="0.3">
      <c r="A7" s="244">
        <v>2</v>
      </c>
      <c r="B7" s="324"/>
      <c r="C7" s="319" t="str">
        <f>Timetable!A7</f>
        <v>Z</v>
      </c>
      <c r="D7" s="6"/>
      <c r="E7" s="245" t="str">
        <f>Timetable!B7</f>
        <v>Herne Hill Harriers</v>
      </c>
      <c r="F7" s="6"/>
      <c r="G7" s="6"/>
      <c r="H7" s="6"/>
      <c r="I7" s="6"/>
      <c r="J7" s="6"/>
      <c r="K7" s="6"/>
      <c r="L7" s="6"/>
      <c r="M7" s="6"/>
      <c r="N7" s="6"/>
      <c r="O7" s="6"/>
      <c r="P7" s="6"/>
      <c r="Q7" s="6"/>
      <c r="R7" s="6"/>
      <c r="S7" s="6"/>
      <c r="T7" s="6"/>
      <c r="U7" s="6"/>
      <c r="V7" s="6"/>
      <c r="W7" s="246"/>
      <c r="X7" s="247"/>
      <c r="Y7" s="248"/>
    </row>
    <row r="8" spans="1:25" ht="15.9" customHeight="1" x14ac:dyDescent="0.3">
      <c r="A8" s="244">
        <v>3</v>
      </c>
      <c r="B8" s="324"/>
      <c r="C8" s="319" t="str">
        <f>Timetable!A8</f>
        <v>G</v>
      </c>
      <c r="D8" s="6"/>
      <c r="E8" s="245" t="str">
        <f>Timetable!B8</f>
        <v>Guildford &amp; Godalming</v>
      </c>
      <c r="F8" s="6"/>
      <c r="G8" s="6"/>
      <c r="H8" s="6"/>
      <c r="I8" s="6"/>
      <c r="J8" s="6"/>
      <c r="K8" s="6"/>
      <c r="L8" s="6"/>
      <c r="M8" s="6"/>
      <c r="N8" s="6"/>
      <c r="O8" s="6"/>
      <c r="P8" s="6"/>
      <c r="Q8" s="6"/>
      <c r="R8" s="6"/>
      <c r="S8" s="6"/>
      <c r="T8" s="6"/>
      <c r="U8" s="6"/>
      <c r="V8" s="6"/>
      <c r="W8" s="246"/>
      <c r="X8" s="247"/>
      <c r="Y8" s="248"/>
    </row>
    <row r="9" spans="1:25" ht="15.9" customHeight="1" x14ac:dyDescent="0.3">
      <c r="A9" s="244">
        <v>4</v>
      </c>
      <c r="B9" s="324"/>
      <c r="C9" s="319" t="str">
        <f>Timetable!A9</f>
        <v>S</v>
      </c>
      <c r="D9" s="6"/>
      <c r="E9" s="245" t="str">
        <f>Timetable!B9</f>
        <v>Sutton &amp; District</v>
      </c>
      <c r="F9" s="6"/>
      <c r="G9" s="6"/>
      <c r="H9" s="6"/>
      <c r="I9" s="6"/>
      <c r="J9" s="6"/>
      <c r="K9" s="6"/>
      <c r="L9" s="6"/>
      <c r="M9" s="6"/>
      <c r="N9" s="6"/>
      <c r="O9" s="6"/>
      <c r="P9" s="6"/>
      <c r="Q9" s="6"/>
      <c r="R9" s="6"/>
      <c r="S9" s="6"/>
      <c r="T9" s="6"/>
      <c r="U9" s="6"/>
      <c r="V9" s="6"/>
      <c r="W9" s="246"/>
      <c r="X9" s="247"/>
      <c r="Y9" s="248"/>
    </row>
    <row r="10" spans="1:25" ht="15.9" customHeight="1" x14ac:dyDescent="0.3">
      <c r="A10" s="244">
        <v>5</v>
      </c>
      <c r="B10" s="324"/>
      <c r="C10" s="319" t="str">
        <f>Timetable!A10</f>
        <v>H</v>
      </c>
      <c r="D10" s="6"/>
      <c r="E10" s="245" t="str">
        <f>Timetable!B10</f>
        <v>Hercules Wimbledon</v>
      </c>
      <c r="F10" s="6"/>
      <c r="G10" s="6"/>
      <c r="H10" s="6"/>
      <c r="I10" s="6"/>
      <c r="J10" s="6"/>
      <c r="K10" s="6"/>
      <c r="L10" s="6"/>
      <c r="M10" s="6"/>
      <c r="N10" s="6"/>
      <c r="O10" s="6"/>
      <c r="P10" s="6"/>
      <c r="Q10" s="6"/>
      <c r="R10" s="6"/>
      <c r="S10" s="6"/>
      <c r="T10" s="6"/>
      <c r="U10" s="6"/>
      <c r="V10" s="6"/>
      <c r="W10" s="246"/>
      <c r="X10" s="247"/>
      <c r="Y10" s="248"/>
    </row>
    <row r="11" spans="1:25" ht="15.9" customHeight="1" x14ac:dyDescent="0.3">
      <c r="A11" s="244">
        <v>6</v>
      </c>
      <c r="B11" s="324"/>
      <c r="C11" s="319" t="str">
        <f>Timetable!A11</f>
        <v>D</v>
      </c>
      <c r="D11" s="6"/>
      <c r="E11" s="245" t="str">
        <f>Timetable!B11</f>
        <v>Dorking &amp; Mole Valley</v>
      </c>
      <c r="F11" s="6"/>
      <c r="G11" s="6"/>
      <c r="H11" s="6"/>
      <c r="I11" s="6"/>
      <c r="J11" s="6"/>
      <c r="K11" s="6"/>
      <c r="L11" s="6"/>
      <c r="M11" s="6"/>
      <c r="N11" s="6"/>
      <c r="O11" s="6"/>
      <c r="P11" s="6"/>
      <c r="Q11" s="6"/>
      <c r="R11" s="6"/>
      <c r="S11" s="6"/>
      <c r="T11" s="6"/>
      <c r="U11" s="6"/>
      <c r="V11" s="6"/>
      <c r="W11" s="246"/>
      <c r="X11" s="247"/>
      <c r="Y11" s="248"/>
    </row>
    <row r="12" spans="1:25" ht="15.9" customHeight="1" x14ac:dyDescent="0.3">
      <c r="A12" s="244">
        <v>7</v>
      </c>
      <c r="B12" s="324"/>
      <c r="C12" s="319"/>
      <c r="D12" s="6"/>
      <c r="E12" s="245"/>
      <c r="F12" s="6"/>
      <c r="G12" s="6"/>
      <c r="H12" s="6"/>
      <c r="I12" s="6"/>
      <c r="J12" s="6"/>
      <c r="K12" s="6"/>
      <c r="L12" s="6"/>
      <c r="M12" s="6"/>
      <c r="N12" s="6"/>
      <c r="O12" s="6"/>
      <c r="P12" s="6"/>
      <c r="Q12" s="6"/>
      <c r="R12" s="6"/>
      <c r="S12" s="6"/>
      <c r="T12" s="6"/>
      <c r="U12" s="6"/>
      <c r="V12" s="6"/>
      <c r="W12" s="246"/>
      <c r="X12" s="247"/>
      <c r="Y12" s="248"/>
    </row>
    <row r="13" spans="1:25" ht="15.9" customHeight="1" x14ac:dyDescent="0.3">
      <c r="A13" s="244">
        <v>8</v>
      </c>
      <c r="B13" s="324" t="str">
        <f>C6</f>
        <v>E</v>
      </c>
      <c r="C13" s="319" t="str">
        <f>Timetable!A6</f>
        <v>E</v>
      </c>
      <c r="D13" s="6"/>
      <c r="E13" s="245" t="str">
        <f>Timetable!B6</f>
        <v>Epsom &amp; Ewell</v>
      </c>
      <c r="F13" s="6"/>
      <c r="G13" s="6"/>
      <c r="H13" s="6"/>
      <c r="I13" s="6"/>
      <c r="J13" s="6"/>
      <c r="K13" s="6"/>
      <c r="L13" s="6"/>
      <c r="M13" s="6"/>
      <c r="N13" s="6"/>
      <c r="O13" s="6"/>
      <c r="P13" s="6"/>
      <c r="Q13" s="6"/>
      <c r="R13" s="6"/>
      <c r="S13" s="6"/>
      <c r="T13" s="6"/>
      <c r="U13" s="6"/>
      <c r="V13" s="6"/>
      <c r="W13" s="246"/>
      <c r="X13" s="247"/>
      <c r="Y13" s="248"/>
    </row>
    <row r="14" spans="1:25" ht="15.9" customHeight="1" x14ac:dyDescent="0.3">
      <c r="A14" s="244">
        <v>9</v>
      </c>
      <c r="B14" s="324" t="str">
        <f t="shared" ref="B14:B18" si="0">C7</f>
        <v>Z</v>
      </c>
      <c r="C14" s="319" t="str">
        <f>Timetable!A7</f>
        <v>Z</v>
      </c>
      <c r="D14" s="6"/>
      <c r="E14" s="245" t="str">
        <f>Timetable!B7</f>
        <v>Herne Hill Harriers</v>
      </c>
      <c r="F14" s="6"/>
      <c r="G14" s="6"/>
      <c r="H14" s="6"/>
      <c r="I14" s="6"/>
      <c r="J14" s="6"/>
      <c r="K14" s="6"/>
      <c r="L14" s="6"/>
      <c r="M14" s="6"/>
      <c r="N14" s="6"/>
      <c r="O14" s="6"/>
      <c r="P14" s="6"/>
      <c r="Q14" s="6"/>
      <c r="R14" s="6"/>
      <c r="S14" s="6"/>
      <c r="T14" s="6"/>
      <c r="U14" s="6"/>
      <c r="V14" s="6"/>
      <c r="W14" s="246"/>
      <c r="X14" s="247"/>
      <c r="Y14" s="248"/>
    </row>
    <row r="15" spans="1:25" ht="15.9" customHeight="1" x14ac:dyDescent="0.3">
      <c r="A15" s="244">
        <v>10</v>
      </c>
      <c r="B15" s="324" t="str">
        <f t="shared" si="0"/>
        <v>G</v>
      </c>
      <c r="C15" s="319" t="str">
        <f>Timetable!A8</f>
        <v>G</v>
      </c>
      <c r="D15" s="6"/>
      <c r="E15" s="245" t="str">
        <f>Timetable!B8</f>
        <v>Guildford &amp; Godalming</v>
      </c>
      <c r="F15" s="6"/>
      <c r="G15" s="6"/>
      <c r="H15" s="6"/>
      <c r="I15" s="6"/>
      <c r="J15" s="6"/>
      <c r="K15" s="6"/>
      <c r="L15" s="6"/>
      <c r="M15" s="6"/>
      <c r="N15" s="6"/>
      <c r="O15" s="6"/>
      <c r="P15" s="6"/>
      <c r="Q15" s="6"/>
      <c r="R15" s="6"/>
      <c r="S15" s="6"/>
      <c r="T15" s="6"/>
      <c r="U15" s="6"/>
      <c r="V15" s="6"/>
      <c r="W15" s="246"/>
      <c r="X15" s="247"/>
      <c r="Y15" s="248"/>
    </row>
    <row r="16" spans="1:25" ht="15.9" customHeight="1" x14ac:dyDescent="0.3">
      <c r="A16" s="244">
        <v>11</v>
      </c>
      <c r="B16" s="324" t="str">
        <f t="shared" si="0"/>
        <v>S</v>
      </c>
      <c r="C16" s="319" t="str">
        <f>Timetable!A9</f>
        <v>S</v>
      </c>
      <c r="D16" s="6"/>
      <c r="E16" s="245" t="str">
        <f>Timetable!B9</f>
        <v>Sutton &amp; District</v>
      </c>
      <c r="F16" s="6"/>
      <c r="G16" s="6"/>
      <c r="H16" s="6"/>
      <c r="I16" s="6"/>
      <c r="J16" s="6"/>
      <c r="K16" s="6"/>
      <c r="L16" s="6"/>
      <c r="M16" s="6"/>
      <c r="N16" s="6"/>
      <c r="O16" s="6"/>
      <c r="P16" s="6"/>
      <c r="Q16" s="6"/>
      <c r="R16" s="6"/>
      <c r="S16" s="6"/>
      <c r="T16" s="6"/>
      <c r="U16" s="6"/>
      <c r="V16" s="6"/>
      <c r="W16" s="246"/>
      <c r="X16" s="247"/>
      <c r="Y16" s="248"/>
    </row>
    <row r="17" spans="1:25" ht="15.9" customHeight="1" x14ac:dyDescent="0.3">
      <c r="A17" s="244">
        <v>12</v>
      </c>
      <c r="B17" s="324" t="str">
        <f t="shared" si="0"/>
        <v>H</v>
      </c>
      <c r="C17" s="319" t="str">
        <f>Timetable!A10</f>
        <v>H</v>
      </c>
      <c r="D17" s="6"/>
      <c r="E17" s="245" t="str">
        <f>Timetable!B10</f>
        <v>Hercules Wimbledon</v>
      </c>
      <c r="F17" s="6"/>
      <c r="G17" s="6"/>
      <c r="H17" s="6"/>
      <c r="I17" s="6"/>
      <c r="J17" s="6"/>
      <c r="K17" s="6"/>
      <c r="L17" s="6"/>
      <c r="M17" s="6"/>
      <c r="N17" s="6"/>
      <c r="O17" s="6"/>
      <c r="P17" s="6"/>
      <c r="Q17" s="6"/>
      <c r="R17" s="6"/>
      <c r="S17" s="6"/>
      <c r="T17" s="6"/>
      <c r="U17" s="6"/>
      <c r="V17" s="6"/>
      <c r="W17" s="246"/>
      <c r="X17" s="247"/>
      <c r="Y17" s="248"/>
    </row>
    <row r="18" spans="1:25" ht="15.9" customHeight="1" x14ac:dyDescent="0.3">
      <c r="A18" s="244">
        <v>13</v>
      </c>
      <c r="B18" s="324" t="str">
        <f t="shared" si="0"/>
        <v>D</v>
      </c>
      <c r="C18" s="319" t="str">
        <f>Timetable!A11</f>
        <v>D</v>
      </c>
      <c r="D18" s="6"/>
      <c r="E18" s="245" t="str">
        <f>Timetable!B11</f>
        <v>Dorking &amp; Mole Valley</v>
      </c>
      <c r="F18" s="6"/>
      <c r="G18" s="6"/>
      <c r="H18" s="6"/>
      <c r="I18" s="6"/>
      <c r="J18" s="6"/>
      <c r="K18" s="6"/>
      <c r="L18" s="6"/>
      <c r="M18" s="6"/>
      <c r="N18" s="6"/>
      <c r="O18" s="6"/>
      <c r="P18" s="6"/>
      <c r="Q18" s="6"/>
      <c r="R18" s="6"/>
      <c r="S18" s="6"/>
      <c r="T18" s="6"/>
      <c r="U18" s="6"/>
      <c r="V18" s="6"/>
      <c r="W18" s="246"/>
      <c r="X18" s="247"/>
      <c r="Y18" s="248"/>
    </row>
    <row r="19" spans="1:25" ht="15.9" customHeight="1" x14ac:dyDescent="0.3">
      <c r="A19" s="244">
        <v>14</v>
      </c>
      <c r="B19" s="324"/>
      <c r="C19" s="287"/>
      <c r="D19" s="6"/>
      <c r="E19" s="6"/>
      <c r="F19" s="6"/>
      <c r="G19" s="6"/>
      <c r="H19" s="6"/>
      <c r="I19" s="6"/>
      <c r="J19" s="6"/>
      <c r="K19" s="6"/>
      <c r="L19" s="6"/>
      <c r="M19" s="6"/>
      <c r="N19" s="6"/>
      <c r="O19" s="6"/>
      <c r="P19" s="6"/>
      <c r="Q19" s="6"/>
      <c r="R19" s="6"/>
      <c r="S19" s="6"/>
      <c r="T19" s="6"/>
      <c r="U19" s="6"/>
      <c r="V19" s="6"/>
      <c r="W19" s="246"/>
      <c r="X19" s="247"/>
      <c r="Y19" s="248"/>
    </row>
    <row r="20" spans="1:25" ht="15.9" customHeight="1" x14ac:dyDescent="0.3">
      <c r="A20" s="244">
        <v>15</v>
      </c>
      <c r="B20" s="324"/>
      <c r="C20" s="287"/>
      <c r="D20" s="6"/>
      <c r="E20" s="6"/>
      <c r="F20" s="6"/>
      <c r="G20" s="6"/>
      <c r="H20" s="6"/>
      <c r="I20" s="6"/>
      <c r="J20" s="6"/>
      <c r="K20" s="6"/>
      <c r="L20" s="6"/>
      <c r="M20" s="6"/>
      <c r="N20" s="6"/>
      <c r="O20" s="6"/>
      <c r="P20" s="6"/>
      <c r="Q20" s="6"/>
      <c r="R20" s="6"/>
      <c r="S20" s="6"/>
      <c r="T20" s="6"/>
      <c r="U20" s="6"/>
      <c r="V20" s="6"/>
      <c r="W20" s="246"/>
      <c r="X20" s="247"/>
      <c r="Y20" s="248"/>
    </row>
    <row r="21" spans="1:25" ht="15.9" customHeight="1" thickBot="1" x14ac:dyDescent="0.35">
      <c r="A21" s="249">
        <v>16</v>
      </c>
      <c r="B21" s="325"/>
      <c r="C21" s="291"/>
      <c r="D21" s="250"/>
      <c r="E21" s="250"/>
      <c r="F21" s="250"/>
      <c r="G21" s="250"/>
      <c r="H21" s="250"/>
      <c r="I21" s="250"/>
      <c r="J21" s="250"/>
      <c r="K21" s="250"/>
      <c r="L21" s="250"/>
      <c r="M21" s="250"/>
      <c r="N21" s="250"/>
      <c r="O21" s="250"/>
      <c r="P21" s="250"/>
      <c r="Q21" s="250"/>
      <c r="R21" s="250"/>
      <c r="S21" s="250"/>
      <c r="T21" s="250"/>
      <c r="U21" s="250"/>
      <c r="V21" s="250"/>
      <c r="W21" s="251"/>
      <c r="X21" s="252"/>
      <c r="Y21" s="253"/>
    </row>
    <row r="22" spans="1:25" ht="9" customHeight="1" thickBot="1" x14ac:dyDescent="0.35"/>
    <row r="23" spans="1:25" ht="15" thickBot="1" x14ac:dyDescent="0.35">
      <c r="A23" s="254"/>
      <c r="B23" s="320"/>
      <c r="C23" s="237"/>
      <c r="D23" s="237" t="s">
        <v>318</v>
      </c>
      <c r="E23" s="237"/>
      <c r="F23" s="237"/>
      <c r="G23" s="234"/>
      <c r="H23" s="237"/>
      <c r="I23" s="237" t="s">
        <v>319</v>
      </c>
      <c r="J23" s="237"/>
      <c r="K23" s="237"/>
      <c r="L23" s="237"/>
      <c r="M23" s="237"/>
      <c r="N23" s="237"/>
      <c r="O23" s="233"/>
      <c r="P23" s="234"/>
      <c r="Q23" s="237"/>
      <c r="R23" s="237" t="s">
        <v>320</v>
      </c>
      <c r="S23" s="237"/>
      <c r="T23" s="237"/>
      <c r="U23" s="237"/>
      <c r="V23" s="237"/>
      <c r="W23" s="237"/>
      <c r="X23" s="237"/>
      <c r="Y23" s="233"/>
    </row>
    <row r="24" spans="1:25" ht="15" thickBot="1" x14ac:dyDescent="0.35">
      <c r="A24" s="255"/>
      <c r="B24" s="256" t="s">
        <v>169</v>
      </c>
      <c r="C24" s="256"/>
      <c r="D24" s="257" t="s">
        <v>3</v>
      </c>
      <c r="E24" s="256" t="s">
        <v>0</v>
      </c>
      <c r="F24" s="257" t="s">
        <v>321</v>
      </c>
      <c r="G24" s="255"/>
      <c r="H24" s="256" t="s">
        <v>169</v>
      </c>
      <c r="I24" s="417" t="s">
        <v>3</v>
      </c>
      <c r="J24" s="418"/>
      <c r="K24" s="418"/>
      <c r="L24" s="419"/>
      <c r="M24" s="256" t="s">
        <v>322</v>
      </c>
      <c r="N24" s="258"/>
      <c r="O24" s="258" t="s">
        <v>321</v>
      </c>
      <c r="Y24" s="139"/>
    </row>
    <row r="25" spans="1:25" ht="15.9" customHeight="1" thickBot="1" x14ac:dyDescent="0.35">
      <c r="A25" s="259">
        <v>1</v>
      </c>
      <c r="B25" s="321"/>
      <c r="D25" s="260"/>
      <c r="F25" s="260"/>
      <c r="G25" s="259">
        <v>1</v>
      </c>
      <c r="I25" s="41"/>
      <c r="L25" s="139"/>
      <c r="N25" s="139"/>
      <c r="O25" s="260"/>
      <c r="Y25" s="139"/>
    </row>
    <row r="26" spans="1:25" ht="15.9" customHeight="1" x14ac:dyDescent="0.3">
      <c r="A26" s="261">
        <v>2</v>
      </c>
      <c r="B26" s="322"/>
      <c r="C26" s="262"/>
      <c r="D26" s="263"/>
      <c r="E26" s="262"/>
      <c r="F26" s="263"/>
      <c r="G26" s="261">
        <v>2</v>
      </c>
      <c r="H26" s="262"/>
      <c r="I26" s="264"/>
      <c r="J26" s="262"/>
      <c r="K26" s="262"/>
      <c r="L26" s="265"/>
      <c r="M26" s="262"/>
      <c r="N26" s="265"/>
      <c r="O26" s="263"/>
      <c r="P26" s="266"/>
      <c r="Q26" s="81"/>
      <c r="R26" s="81"/>
      <c r="S26" s="81"/>
      <c r="T26" s="81"/>
      <c r="U26" s="81"/>
      <c r="V26" s="81"/>
      <c r="W26" s="81"/>
      <c r="X26" s="81"/>
      <c r="Y26" s="138"/>
    </row>
    <row r="27" spans="1:25" ht="15.9" customHeight="1" thickBot="1" x14ac:dyDescent="0.35">
      <c r="A27" s="261">
        <v>3</v>
      </c>
      <c r="B27" s="322"/>
      <c r="C27" s="262"/>
      <c r="D27" s="263"/>
      <c r="E27" s="262"/>
      <c r="F27" s="263"/>
      <c r="G27" s="261">
        <v>3</v>
      </c>
      <c r="H27" s="262"/>
      <c r="I27" s="264"/>
      <c r="J27" s="262"/>
      <c r="K27" s="262"/>
      <c r="L27" s="265"/>
      <c r="M27" s="262"/>
      <c r="N27" s="265"/>
      <c r="O27" s="263"/>
      <c r="P27" s="43"/>
      <c r="Q27" s="44"/>
      <c r="R27" s="44"/>
      <c r="S27" s="44"/>
      <c r="T27" s="44"/>
      <c r="U27" s="44"/>
      <c r="V27" s="44"/>
      <c r="W27" s="44"/>
      <c r="X27" s="44"/>
      <c r="Y27" s="267"/>
    </row>
    <row r="28" spans="1:25" ht="15.9" customHeight="1" x14ac:dyDescent="0.3">
      <c r="A28" s="261">
        <v>4</v>
      </c>
      <c r="B28" s="322"/>
      <c r="C28" s="262"/>
      <c r="D28" s="263"/>
      <c r="E28" s="262"/>
      <c r="F28" s="263"/>
      <c r="G28" s="261">
        <v>4</v>
      </c>
      <c r="H28" s="262"/>
      <c r="I28" s="264"/>
      <c r="J28" s="262"/>
      <c r="K28" s="262"/>
      <c r="L28" s="265"/>
      <c r="M28" s="262"/>
      <c r="N28" s="265"/>
      <c r="O28" s="263"/>
      <c r="Y28" s="139"/>
    </row>
    <row r="29" spans="1:25" ht="15.9" customHeight="1" thickBot="1" x14ac:dyDescent="0.35">
      <c r="A29" s="261">
        <v>5</v>
      </c>
      <c r="B29" s="322"/>
      <c r="C29" s="262"/>
      <c r="D29" s="263"/>
      <c r="E29" s="262"/>
      <c r="F29" s="263"/>
      <c r="G29" s="261">
        <v>5</v>
      </c>
      <c r="H29" s="262"/>
      <c r="I29" s="264"/>
      <c r="J29" s="262"/>
      <c r="K29" s="262"/>
      <c r="L29" s="265"/>
      <c r="M29" s="262"/>
      <c r="N29" s="265"/>
      <c r="O29" s="263"/>
      <c r="Y29" s="139"/>
    </row>
    <row r="30" spans="1:25" ht="15.9" customHeight="1" thickBot="1" x14ac:dyDescent="0.35">
      <c r="A30" s="261">
        <v>6</v>
      </c>
      <c r="B30" s="322"/>
      <c r="C30" s="262"/>
      <c r="D30" s="263"/>
      <c r="E30" s="262"/>
      <c r="F30" s="263"/>
      <c r="G30" s="261">
        <v>6</v>
      </c>
      <c r="H30" s="262"/>
      <c r="I30" s="264"/>
      <c r="J30" s="262"/>
      <c r="K30" s="262"/>
      <c r="L30" s="265"/>
      <c r="M30" s="262"/>
      <c r="N30" s="265"/>
      <c r="O30" s="263"/>
      <c r="P30" s="234"/>
      <c r="Q30" s="237"/>
      <c r="R30" s="237" t="s">
        <v>323</v>
      </c>
      <c r="S30" s="237"/>
      <c r="T30" s="237"/>
      <c r="U30" s="237"/>
      <c r="V30" s="237"/>
      <c r="W30" s="237"/>
      <c r="X30" s="237"/>
      <c r="Y30" s="233"/>
    </row>
    <row r="31" spans="1:25" ht="15.9" customHeight="1" x14ac:dyDescent="0.3">
      <c r="A31" s="261"/>
      <c r="B31" s="322"/>
      <c r="C31" s="262"/>
      <c r="D31" s="263"/>
      <c r="E31" s="262"/>
      <c r="F31" s="263"/>
      <c r="G31" s="261"/>
      <c r="H31" s="262"/>
      <c r="I31" s="264"/>
      <c r="J31" s="262"/>
      <c r="K31" s="262"/>
      <c r="L31" s="265"/>
      <c r="M31" s="262"/>
      <c r="N31" s="265"/>
      <c r="O31" s="263"/>
      <c r="Y31" s="139"/>
    </row>
    <row r="32" spans="1:25" ht="15.9" customHeight="1" thickBot="1" x14ac:dyDescent="0.35">
      <c r="A32" s="268"/>
      <c r="B32" s="323"/>
      <c r="C32" s="44"/>
      <c r="D32" s="269"/>
      <c r="E32" s="44"/>
      <c r="F32" s="269"/>
      <c r="G32" s="268"/>
      <c r="H32" s="44"/>
      <c r="I32" s="43"/>
      <c r="J32" s="44"/>
      <c r="K32" s="44"/>
      <c r="L32" s="267"/>
      <c r="M32" s="44"/>
      <c r="N32" s="267"/>
      <c r="O32" s="269"/>
      <c r="P32" s="44"/>
      <c r="Q32" s="44"/>
      <c r="R32" s="44"/>
      <c r="S32" s="44"/>
      <c r="T32" s="44"/>
      <c r="U32" s="44"/>
      <c r="V32" s="44"/>
      <c r="W32" s="44"/>
      <c r="X32" s="44"/>
      <c r="Y32" s="267"/>
    </row>
    <row r="33" spans="1:25" ht="15" thickBot="1" x14ac:dyDescent="0.35">
      <c r="D33" t="s">
        <v>303</v>
      </c>
      <c r="R33" t="s">
        <v>82</v>
      </c>
    </row>
    <row r="34" spans="1:25" ht="15" thickBot="1" x14ac:dyDescent="0.35">
      <c r="A34" s="232" t="s">
        <v>305</v>
      </c>
      <c r="B34" s="316"/>
      <c r="C34" s="233"/>
      <c r="D34" s="234" t="s">
        <v>347</v>
      </c>
      <c r="E34" s="235"/>
      <c r="F34" s="236" t="s">
        <v>306</v>
      </c>
      <c r="G34" s="234"/>
      <c r="H34" s="237" t="str">
        <f>H2</f>
        <v>at Epsom &amp; Ewell AC</v>
      </c>
      <c r="I34" s="237"/>
      <c r="J34" s="237"/>
      <c r="K34" s="237"/>
      <c r="L34" s="237"/>
      <c r="M34" s="237"/>
      <c r="N34" s="237"/>
      <c r="O34" s="237"/>
      <c r="P34" s="233"/>
      <c r="Q34" s="236" t="s">
        <v>307</v>
      </c>
      <c r="R34" s="270" t="str">
        <f>R2</f>
        <v>04.06.22</v>
      </c>
      <c r="S34" s="237"/>
      <c r="T34" s="237"/>
      <c r="U34" s="237"/>
      <c r="V34" s="237"/>
      <c r="W34" s="237"/>
      <c r="X34" s="237"/>
      <c r="Y34" s="233"/>
    </row>
    <row r="35" spans="1:25" ht="15" thickBot="1" x14ac:dyDescent="0.35">
      <c r="A35" s="238" t="s">
        <v>308</v>
      </c>
      <c r="B35" s="317"/>
      <c r="C35" s="138"/>
      <c r="D35" s="17" t="str">
        <f>D3</f>
        <v>Pole Vault</v>
      </c>
      <c r="E35" s="17" t="str">
        <f>E3</f>
        <v>U15</v>
      </c>
      <c r="F35" s="239" t="s">
        <v>309</v>
      </c>
      <c r="G35" s="271" t="str">
        <f>G3</f>
        <v>11.15am</v>
      </c>
      <c r="H35" s="81"/>
      <c r="I35" s="240"/>
      <c r="J35" s="81"/>
      <c r="K35" s="81"/>
      <c r="L35" s="81"/>
      <c r="M35" s="81"/>
      <c r="N35" s="81"/>
      <c r="O35" s="81"/>
      <c r="P35" s="81"/>
    </row>
    <row r="36" spans="1:25" ht="29.25" customHeight="1" x14ac:dyDescent="0.3">
      <c r="A36" s="426" t="s">
        <v>310</v>
      </c>
      <c r="B36" s="326" t="s">
        <v>169</v>
      </c>
      <c r="C36" s="241"/>
      <c r="D36" s="241" t="s">
        <v>3</v>
      </c>
      <c r="E36" s="241" t="s">
        <v>0</v>
      </c>
      <c r="F36" s="242"/>
      <c r="G36" s="242"/>
      <c r="H36" s="242"/>
      <c r="I36" s="243"/>
      <c r="J36" s="242"/>
      <c r="K36" s="242"/>
      <c r="L36" s="242"/>
      <c r="M36" s="242"/>
      <c r="N36" s="242"/>
      <c r="O36" s="242"/>
      <c r="P36" s="242"/>
      <c r="Q36" s="242"/>
      <c r="R36" s="241" t="s">
        <v>311</v>
      </c>
      <c r="S36" s="428" t="s">
        <v>312</v>
      </c>
      <c r="T36" s="428" t="s">
        <v>313</v>
      </c>
      <c r="U36" s="428" t="s">
        <v>314</v>
      </c>
      <c r="V36" s="428" t="s">
        <v>315</v>
      </c>
      <c r="W36" s="420"/>
      <c r="X36" s="422" t="s">
        <v>316</v>
      </c>
      <c r="Y36" s="423"/>
    </row>
    <row r="37" spans="1:25" x14ac:dyDescent="0.3">
      <c r="A37" s="427"/>
      <c r="B37" s="318"/>
      <c r="F37" s="64" t="s">
        <v>317</v>
      </c>
      <c r="G37" s="64" t="s">
        <v>317</v>
      </c>
      <c r="H37" s="64" t="s">
        <v>317</v>
      </c>
      <c r="I37" s="64" t="s">
        <v>317</v>
      </c>
      <c r="J37" s="64" t="s">
        <v>317</v>
      </c>
      <c r="K37" s="64" t="s">
        <v>317</v>
      </c>
      <c r="L37" s="64" t="s">
        <v>317</v>
      </c>
      <c r="M37" s="64" t="s">
        <v>317</v>
      </c>
      <c r="N37" s="64" t="s">
        <v>317</v>
      </c>
      <c r="O37" s="64" t="s">
        <v>317</v>
      </c>
      <c r="P37" s="64" t="s">
        <v>317</v>
      </c>
      <c r="Q37" s="64" t="s">
        <v>317</v>
      </c>
      <c r="R37" s="64" t="s">
        <v>317</v>
      </c>
      <c r="S37" s="429"/>
      <c r="T37" s="429"/>
      <c r="U37" s="429"/>
      <c r="V37" s="429"/>
      <c r="W37" s="421"/>
      <c r="X37" s="424"/>
      <c r="Y37" s="425"/>
    </row>
    <row r="38" spans="1:25" ht="15.9" customHeight="1" x14ac:dyDescent="0.3">
      <c r="A38" s="244">
        <v>1</v>
      </c>
      <c r="B38" s="324"/>
      <c r="C38" s="319" t="str">
        <f>Timetable!D6</f>
        <v>C</v>
      </c>
      <c r="D38" s="6"/>
      <c r="E38" s="245" t="str">
        <f>Timetable!E6</f>
        <v>Croydon Harriers</v>
      </c>
      <c r="F38" s="6"/>
      <c r="G38" s="6"/>
      <c r="H38" s="6"/>
      <c r="I38" s="6"/>
      <c r="J38" s="6"/>
      <c r="K38" s="6"/>
      <c r="L38" s="6"/>
      <c r="M38" s="6"/>
      <c r="N38" s="6"/>
      <c r="O38" s="6"/>
      <c r="P38" s="6"/>
      <c r="Q38" s="6"/>
      <c r="R38" s="6"/>
      <c r="S38" s="6"/>
      <c r="T38" s="6"/>
      <c r="U38" s="6"/>
      <c r="V38" s="6"/>
      <c r="W38" s="246"/>
      <c r="X38" s="247"/>
      <c r="Y38" s="248"/>
    </row>
    <row r="39" spans="1:25" ht="15.9" customHeight="1" x14ac:dyDescent="0.3">
      <c r="A39" s="244">
        <v>2</v>
      </c>
      <c r="B39" s="324"/>
      <c r="C39" s="319" t="str">
        <f>Timetable!D7</f>
        <v>K</v>
      </c>
      <c r="D39" s="6"/>
      <c r="E39" s="245" t="str">
        <f>Timetable!E7</f>
        <v>Kingston &amp; Poly</v>
      </c>
      <c r="F39" s="6"/>
      <c r="G39" s="6"/>
      <c r="H39" s="6"/>
      <c r="I39" s="6"/>
      <c r="J39" s="6"/>
      <c r="K39" s="6"/>
      <c r="L39" s="6"/>
      <c r="M39" s="6"/>
      <c r="N39" s="6"/>
      <c r="O39" s="6"/>
      <c r="P39" s="6"/>
      <c r="Q39" s="6"/>
      <c r="R39" s="6"/>
      <c r="S39" s="6"/>
      <c r="T39" s="6"/>
      <c r="U39" s="6"/>
      <c r="V39" s="6"/>
      <c r="W39" s="246"/>
      <c r="X39" s="247"/>
      <c r="Y39" s="248"/>
    </row>
    <row r="40" spans="1:25" ht="15.9" customHeight="1" x14ac:dyDescent="0.3">
      <c r="A40" s="244">
        <v>3</v>
      </c>
      <c r="B40" s="324"/>
      <c r="C40" s="319" t="str">
        <f>Timetable!D8</f>
        <v>L</v>
      </c>
      <c r="D40" s="6"/>
      <c r="E40" s="245" t="str">
        <f>Timetable!E8</f>
        <v>South London Harriers</v>
      </c>
      <c r="F40" s="6"/>
      <c r="G40" s="6"/>
      <c r="H40" s="6"/>
      <c r="I40" s="6"/>
      <c r="J40" s="6"/>
      <c r="K40" s="6"/>
      <c r="L40" s="6"/>
      <c r="M40" s="6"/>
      <c r="N40" s="6"/>
      <c r="O40" s="6"/>
      <c r="P40" s="6"/>
      <c r="Q40" s="6"/>
      <c r="R40" s="6"/>
      <c r="S40" s="6"/>
      <c r="T40" s="6"/>
      <c r="U40" s="6"/>
      <c r="V40" s="6"/>
      <c r="W40" s="246"/>
      <c r="X40" s="247"/>
      <c r="Y40" s="248"/>
    </row>
    <row r="41" spans="1:25" ht="15.9" customHeight="1" x14ac:dyDescent="0.3">
      <c r="A41" s="244">
        <v>4</v>
      </c>
      <c r="B41" s="324"/>
      <c r="C41" s="319" t="str">
        <f>Timetable!D9</f>
        <v>-</v>
      </c>
      <c r="D41" s="6"/>
      <c r="E41" s="245" t="str">
        <f>Timetable!E9</f>
        <v>-</v>
      </c>
      <c r="F41" s="6"/>
      <c r="G41" s="6"/>
      <c r="H41" s="6"/>
      <c r="I41" s="6"/>
      <c r="J41" s="6"/>
      <c r="K41" s="6"/>
      <c r="L41" s="6"/>
      <c r="M41" s="6"/>
      <c r="N41" s="6"/>
      <c r="O41" s="6"/>
      <c r="P41" s="6"/>
      <c r="Q41" s="6"/>
      <c r="R41" s="6"/>
      <c r="S41" s="6"/>
      <c r="T41" s="6"/>
      <c r="U41" s="6"/>
      <c r="V41" s="6"/>
      <c r="W41" s="246"/>
      <c r="X41" s="247"/>
      <c r="Y41" s="248"/>
    </row>
    <row r="42" spans="1:25" ht="15.9" customHeight="1" x14ac:dyDescent="0.3">
      <c r="A42" s="244">
        <v>5</v>
      </c>
      <c r="B42" s="324"/>
      <c r="C42" s="319" t="str">
        <f>Timetable!D10</f>
        <v>R</v>
      </c>
      <c r="D42" s="6"/>
      <c r="E42" s="245" t="str">
        <f>Timetable!E10</f>
        <v>Reigate Priory</v>
      </c>
      <c r="F42" s="6"/>
      <c r="G42" s="6"/>
      <c r="H42" s="6"/>
      <c r="I42" s="6"/>
      <c r="J42" s="6"/>
      <c r="K42" s="6"/>
      <c r="L42" s="6"/>
      <c r="M42" s="6"/>
      <c r="N42" s="6"/>
      <c r="O42" s="6"/>
      <c r="P42" s="6"/>
      <c r="Q42" s="6"/>
      <c r="R42" s="6"/>
      <c r="S42" s="6"/>
      <c r="T42" s="6"/>
      <c r="U42" s="6"/>
      <c r="V42" s="6"/>
      <c r="W42" s="246"/>
      <c r="X42" s="247"/>
      <c r="Y42" s="248"/>
    </row>
    <row r="43" spans="1:25" ht="15.9" customHeight="1" x14ac:dyDescent="0.3">
      <c r="A43" s="244">
        <v>6</v>
      </c>
      <c r="B43" s="324"/>
      <c r="C43" s="319" t="str">
        <f>Timetable!D11</f>
        <v>O</v>
      </c>
      <c r="D43" s="6"/>
      <c r="E43" s="245" t="str">
        <f>Timetable!E11</f>
        <v>Holland Sports</v>
      </c>
      <c r="F43" s="6"/>
      <c r="G43" s="6"/>
      <c r="H43" s="6"/>
      <c r="I43" s="6"/>
      <c r="J43" s="6"/>
      <c r="K43" s="6"/>
      <c r="L43" s="6"/>
      <c r="M43" s="6"/>
      <c r="N43" s="6"/>
      <c r="O43" s="6"/>
      <c r="P43" s="6"/>
      <c r="Q43" s="6"/>
      <c r="R43" s="6"/>
      <c r="S43" s="6"/>
      <c r="T43" s="6"/>
      <c r="U43" s="6"/>
      <c r="V43" s="6"/>
      <c r="W43" s="246"/>
      <c r="X43" s="247"/>
      <c r="Y43" s="248"/>
    </row>
    <row r="44" spans="1:25" ht="15.9" customHeight="1" x14ac:dyDescent="0.3">
      <c r="A44" s="244">
        <v>7</v>
      </c>
      <c r="B44" s="324"/>
      <c r="C44" s="319"/>
      <c r="D44" s="6"/>
      <c r="E44" s="245"/>
      <c r="F44" s="6"/>
      <c r="G44" s="6"/>
      <c r="H44" s="6"/>
      <c r="I44" s="6"/>
      <c r="J44" s="6"/>
      <c r="K44" s="6"/>
      <c r="L44" s="6"/>
      <c r="M44" s="6"/>
      <c r="N44" s="6"/>
      <c r="O44" s="6"/>
      <c r="P44" s="6"/>
      <c r="Q44" s="6"/>
      <c r="R44" s="6"/>
      <c r="S44" s="6"/>
      <c r="T44" s="6"/>
      <c r="U44" s="6"/>
      <c r="V44" s="6"/>
      <c r="W44" s="246"/>
      <c r="X44" s="247"/>
      <c r="Y44" s="248"/>
    </row>
    <row r="45" spans="1:25" ht="15.9" customHeight="1" x14ac:dyDescent="0.3">
      <c r="A45" s="244">
        <v>8</v>
      </c>
      <c r="B45" s="324" t="str">
        <f>C38</f>
        <v>C</v>
      </c>
      <c r="C45" s="319" t="str">
        <f>C38</f>
        <v>C</v>
      </c>
      <c r="D45" s="6"/>
      <c r="E45" s="245" t="str">
        <f>E38</f>
        <v>Croydon Harriers</v>
      </c>
      <c r="F45" s="6"/>
      <c r="G45" s="6"/>
      <c r="H45" s="6"/>
      <c r="I45" s="6"/>
      <c r="J45" s="6"/>
      <c r="K45" s="6"/>
      <c r="L45" s="6"/>
      <c r="M45" s="6"/>
      <c r="N45" s="6"/>
      <c r="O45" s="6"/>
      <c r="P45" s="6"/>
      <c r="Q45" s="6"/>
      <c r="R45" s="6"/>
      <c r="S45" s="6"/>
      <c r="T45" s="6"/>
      <c r="U45" s="6"/>
      <c r="V45" s="6"/>
      <c r="W45" s="246"/>
      <c r="X45" s="247"/>
      <c r="Y45" s="248"/>
    </row>
    <row r="46" spans="1:25" ht="15.9" customHeight="1" x14ac:dyDescent="0.3">
      <c r="A46" s="244">
        <v>9</v>
      </c>
      <c r="B46" s="324" t="str">
        <f t="shared" ref="B46:B50" si="1">C39</f>
        <v>K</v>
      </c>
      <c r="C46" s="319" t="str">
        <f t="shared" ref="C46:C50" si="2">C39</f>
        <v>K</v>
      </c>
      <c r="D46" s="6"/>
      <c r="E46" s="245" t="str">
        <f t="shared" ref="E46:E50" si="3">E39</f>
        <v>Kingston &amp; Poly</v>
      </c>
      <c r="F46" s="6"/>
      <c r="G46" s="6"/>
      <c r="H46" s="6"/>
      <c r="I46" s="6"/>
      <c r="J46" s="6"/>
      <c r="K46" s="6"/>
      <c r="L46" s="6"/>
      <c r="M46" s="6"/>
      <c r="N46" s="6"/>
      <c r="O46" s="6"/>
      <c r="P46" s="6"/>
      <c r="Q46" s="6"/>
      <c r="R46" s="6"/>
      <c r="S46" s="6"/>
      <c r="T46" s="6"/>
      <c r="U46" s="6"/>
      <c r="V46" s="6"/>
      <c r="W46" s="246"/>
      <c r="X46" s="247"/>
      <c r="Y46" s="248"/>
    </row>
    <row r="47" spans="1:25" ht="15.9" customHeight="1" x14ac:dyDescent="0.3">
      <c r="A47" s="244">
        <v>10</v>
      </c>
      <c r="B47" s="324" t="str">
        <f t="shared" si="1"/>
        <v>L</v>
      </c>
      <c r="C47" s="319" t="str">
        <f t="shared" si="2"/>
        <v>L</v>
      </c>
      <c r="D47" s="6"/>
      <c r="E47" s="245" t="str">
        <f t="shared" si="3"/>
        <v>South London Harriers</v>
      </c>
      <c r="F47" s="6"/>
      <c r="G47" s="6"/>
      <c r="H47" s="6"/>
      <c r="I47" s="6"/>
      <c r="J47" s="6"/>
      <c r="K47" s="6"/>
      <c r="L47" s="6"/>
      <c r="M47" s="6"/>
      <c r="N47" s="6"/>
      <c r="O47" s="6"/>
      <c r="P47" s="6"/>
      <c r="Q47" s="6"/>
      <c r="R47" s="6"/>
      <c r="S47" s="6"/>
      <c r="T47" s="6"/>
      <c r="U47" s="6"/>
      <c r="V47" s="6"/>
      <c r="W47" s="246"/>
      <c r="X47" s="247"/>
      <c r="Y47" s="248"/>
    </row>
    <row r="48" spans="1:25" ht="15.9" customHeight="1" x14ac:dyDescent="0.3">
      <c r="A48" s="244">
        <v>11</v>
      </c>
      <c r="B48" s="324" t="str">
        <f t="shared" si="1"/>
        <v>-</v>
      </c>
      <c r="C48" s="319" t="str">
        <f t="shared" si="2"/>
        <v>-</v>
      </c>
      <c r="D48" s="6"/>
      <c r="E48" s="245" t="str">
        <f t="shared" si="3"/>
        <v>-</v>
      </c>
      <c r="F48" s="6"/>
      <c r="G48" s="6"/>
      <c r="H48" s="6"/>
      <c r="I48" s="6"/>
      <c r="J48" s="6"/>
      <c r="K48" s="6"/>
      <c r="L48" s="6"/>
      <c r="M48" s="6"/>
      <c r="N48" s="6"/>
      <c r="O48" s="6"/>
      <c r="P48" s="6"/>
      <c r="Q48" s="6"/>
      <c r="R48" s="6"/>
      <c r="S48" s="6"/>
      <c r="T48" s="6"/>
      <c r="U48" s="6"/>
      <c r="V48" s="6"/>
      <c r="W48" s="246"/>
      <c r="X48" s="247"/>
      <c r="Y48" s="248"/>
    </row>
    <row r="49" spans="1:25" ht="15.9" customHeight="1" x14ac:dyDescent="0.3">
      <c r="A49" s="244">
        <v>12</v>
      </c>
      <c r="B49" s="324" t="str">
        <f t="shared" si="1"/>
        <v>R</v>
      </c>
      <c r="C49" s="319" t="str">
        <f t="shared" si="2"/>
        <v>R</v>
      </c>
      <c r="D49" s="6"/>
      <c r="E49" s="245" t="str">
        <f t="shared" si="3"/>
        <v>Reigate Priory</v>
      </c>
      <c r="F49" s="6"/>
      <c r="G49" s="6"/>
      <c r="H49" s="6"/>
      <c r="I49" s="6"/>
      <c r="J49" s="6"/>
      <c r="K49" s="6"/>
      <c r="L49" s="6"/>
      <c r="M49" s="6"/>
      <c r="N49" s="6"/>
      <c r="O49" s="6"/>
      <c r="P49" s="6"/>
      <c r="Q49" s="6"/>
      <c r="R49" s="6"/>
      <c r="S49" s="6"/>
      <c r="T49" s="6"/>
      <c r="U49" s="6"/>
      <c r="V49" s="6"/>
      <c r="W49" s="246"/>
      <c r="X49" s="247"/>
      <c r="Y49" s="248"/>
    </row>
    <row r="50" spans="1:25" ht="15.9" customHeight="1" x14ac:dyDescent="0.3">
      <c r="A50" s="244">
        <v>13</v>
      </c>
      <c r="B50" s="324" t="str">
        <f t="shared" si="1"/>
        <v>O</v>
      </c>
      <c r="C50" s="319" t="str">
        <f t="shared" si="2"/>
        <v>O</v>
      </c>
      <c r="D50" s="6"/>
      <c r="E50" s="245" t="str">
        <f t="shared" si="3"/>
        <v>Holland Sports</v>
      </c>
      <c r="F50" s="6"/>
      <c r="G50" s="6"/>
      <c r="H50" s="6"/>
      <c r="I50" s="6"/>
      <c r="J50" s="6"/>
      <c r="K50" s="6"/>
      <c r="L50" s="6"/>
      <c r="M50" s="6"/>
      <c r="N50" s="6"/>
      <c r="O50" s="6"/>
      <c r="P50" s="6"/>
      <c r="Q50" s="6"/>
      <c r="R50" s="6"/>
      <c r="S50" s="6"/>
      <c r="T50" s="6"/>
      <c r="U50" s="6"/>
      <c r="V50" s="6"/>
      <c r="W50" s="246"/>
      <c r="X50" s="247"/>
      <c r="Y50" s="248"/>
    </row>
    <row r="51" spans="1:25" ht="15.9" customHeight="1" x14ac:dyDescent="0.3">
      <c r="A51" s="244">
        <v>14</v>
      </c>
      <c r="B51" s="324"/>
      <c r="C51" s="287"/>
      <c r="D51" s="6"/>
      <c r="E51" s="6"/>
      <c r="F51" s="6"/>
      <c r="G51" s="6"/>
      <c r="H51" s="6"/>
      <c r="I51" s="6"/>
      <c r="J51" s="6"/>
      <c r="K51" s="6"/>
      <c r="L51" s="6"/>
      <c r="M51" s="6"/>
      <c r="N51" s="6"/>
      <c r="O51" s="6"/>
      <c r="P51" s="6"/>
      <c r="Q51" s="6"/>
      <c r="R51" s="6"/>
      <c r="S51" s="6"/>
      <c r="T51" s="6"/>
      <c r="U51" s="6"/>
      <c r="V51" s="6"/>
      <c r="W51" s="246"/>
      <c r="X51" s="247"/>
      <c r="Y51" s="248"/>
    </row>
    <row r="52" spans="1:25" ht="15.9" customHeight="1" x14ac:dyDescent="0.3">
      <c r="A52" s="244">
        <v>15</v>
      </c>
      <c r="B52" s="324"/>
      <c r="C52" s="287"/>
      <c r="D52" s="6"/>
      <c r="E52" s="6"/>
      <c r="F52" s="6"/>
      <c r="G52" s="6"/>
      <c r="H52" s="6"/>
      <c r="I52" s="6"/>
      <c r="J52" s="6"/>
      <c r="K52" s="6"/>
      <c r="L52" s="6"/>
      <c r="M52" s="6"/>
      <c r="N52" s="6"/>
      <c r="O52" s="6"/>
      <c r="P52" s="6"/>
      <c r="Q52" s="6"/>
      <c r="R52" s="6"/>
      <c r="S52" s="6"/>
      <c r="T52" s="6"/>
      <c r="U52" s="6"/>
      <c r="V52" s="6"/>
      <c r="W52" s="246"/>
      <c r="X52" s="247"/>
      <c r="Y52" s="248"/>
    </row>
    <row r="53" spans="1:25" ht="15.9" customHeight="1" thickBot="1" x14ac:dyDescent="0.35">
      <c r="A53" s="244">
        <v>16</v>
      </c>
      <c r="B53" s="325"/>
      <c r="C53" s="291"/>
      <c r="D53" s="250"/>
      <c r="E53" s="250"/>
      <c r="F53" s="250"/>
      <c r="G53" s="250"/>
      <c r="H53" s="250"/>
      <c r="I53" s="250"/>
      <c r="J53" s="250"/>
      <c r="K53" s="250"/>
      <c r="L53" s="250"/>
      <c r="M53" s="250"/>
      <c r="N53" s="250"/>
      <c r="O53" s="250"/>
      <c r="P53" s="250"/>
      <c r="Q53" s="250"/>
      <c r="R53" s="250"/>
      <c r="S53" s="250"/>
      <c r="T53" s="250"/>
      <c r="U53" s="250"/>
      <c r="V53" s="250"/>
      <c r="W53" s="251"/>
      <c r="X53" s="252"/>
      <c r="Y53" s="253"/>
    </row>
    <row r="54" spans="1:25" ht="9" customHeight="1" thickBot="1" x14ac:dyDescent="0.35"/>
    <row r="55" spans="1:25" ht="15" thickBot="1" x14ac:dyDescent="0.35">
      <c r="A55" s="254"/>
      <c r="B55" s="320"/>
      <c r="C55" s="237"/>
      <c r="D55" s="237" t="s">
        <v>318</v>
      </c>
      <c r="E55" s="237"/>
      <c r="F55" s="237"/>
      <c r="G55" s="234"/>
      <c r="H55" s="237"/>
      <c r="I55" s="237" t="s">
        <v>319</v>
      </c>
      <c r="J55" s="237"/>
      <c r="K55" s="237"/>
      <c r="L55" s="237"/>
      <c r="M55" s="237"/>
      <c r="N55" s="237"/>
      <c r="O55" s="233"/>
      <c r="P55" s="234"/>
      <c r="Q55" s="237"/>
      <c r="R55" s="237" t="s">
        <v>320</v>
      </c>
      <c r="S55" s="237"/>
      <c r="T55" s="237"/>
      <c r="U55" s="237"/>
      <c r="V55" s="237"/>
      <c r="W55" s="237"/>
      <c r="X55" s="237"/>
      <c r="Y55" s="233"/>
    </row>
    <row r="56" spans="1:25" ht="15" thickBot="1" x14ac:dyDescent="0.35">
      <c r="A56" s="255"/>
      <c r="B56" s="256" t="s">
        <v>169</v>
      </c>
      <c r="C56" s="256"/>
      <c r="D56" s="257" t="s">
        <v>3</v>
      </c>
      <c r="E56" s="256" t="s">
        <v>0</v>
      </c>
      <c r="F56" s="257" t="s">
        <v>321</v>
      </c>
      <c r="G56" s="255"/>
      <c r="H56" s="256" t="s">
        <v>169</v>
      </c>
      <c r="I56" s="417" t="s">
        <v>3</v>
      </c>
      <c r="J56" s="418"/>
      <c r="K56" s="418"/>
      <c r="L56" s="419"/>
      <c r="M56" s="256" t="s">
        <v>322</v>
      </c>
      <c r="N56" s="258"/>
      <c r="O56" s="258" t="s">
        <v>321</v>
      </c>
      <c r="Y56" s="139"/>
    </row>
    <row r="57" spans="1:25" ht="15.9" customHeight="1" thickBot="1" x14ac:dyDescent="0.35">
      <c r="A57" s="259">
        <v>1</v>
      </c>
      <c r="B57" s="321"/>
      <c r="D57" s="260"/>
      <c r="F57" s="260"/>
      <c r="G57" s="259">
        <v>1</v>
      </c>
      <c r="I57" s="41"/>
      <c r="L57" s="139"/>
      <c r="N57" s="139"/>
      <c r="O57" s="260"/>
      <c r="Y57" s="139"/>
    </row>
    <row r="58" spans="1:25" ht="15.9" customHeight="1" x14ac:dyDescent="0.3">
      <c r="A58" s="261">
        <v>2</v>
      </c>
      <c r="B58" s="322"/>
      <c r="C58" s="262"/>
      <c r="D58" s="263"/>
      <c r="E58" s="262"/>
      <c r="F58" s="263"/>
      <c r="G58" s="261">
        <v>2</v>
      </c>
      <c r="H58" s="262"/>
      <c r="I58" s="264"/>
      <c r="J58" s="262"/>
      <c r="K58" s="262"/>
      <c r="L58" s="265"/>
      <c r="M58" s="262"/>
      <c r="N58" s="265"/>
      <c r="O58" s="263"/>
      <c r="P58" s="266"/>
      <c r="Q58" s="81"/>
      <c r="R58" s="81"/>
      <c r="S58" s="81"/>
      <c r="T58" s="81"/>
      <c r="U58" s="81"/>
      <c r="V58" s="81"/>
      <c r="W58" s="81"/>
      <c r="X58" s="81"/>
      <c r="Y58" s="138"/>
    </row>
    <row r="59" spans="1:25" ht="15.9" customHeight="1" thickBot="1" x14ac:dyDescent="0.35">
      <c r="A59" s="261">
        <v>3</v>
      </c>
      <c r="B59" s="322"/>
      <c r="C59" s="262"/>
      <c r="D59" s="263"/>
      <c r="E59" s="262"/>
      <c r="F59" s="263"/>
      <c r="G59" s="261">
        <v>3</v>
      </c>
      <c r="H59" s="262"/>
      <c r="I59" s="264"/>
      <c r="J59" s="262"/>
      <c r="K59" s="262"/>
      <c r="L59" s="265"/>
      <c r="M59" s="262"/>
      <c r="N59" s="265"/>
      <c r="O59" s="263"/>
      <c r="P59" s="43"/>
      <c r="Q59" s="44"/>
      <c r="R59" s="44"/>
      <c r="S59" s="44"/>
      <c r="T59" s="44"/>
      <c r="U59" s="44"/>
      <c r="V59" s="44"/>
      <c r="W59" s="44"/>
      <c r="X59" s="44"/>
      <c r="Y59" s="267"/>
    </row>
    <row r="60" spans="1:25" ht="15.9" customHeight="1" x14ac:dyDescent="0.3">
      <c r="A60" s="261">
        <v>4</v>
      </c>
      <c r="B60" s="322"/>
      <c r="C60" s="262"/>
      <c r="D60" s="263"/>
      <c r="E60" s="262"/>
      <c r="F60" s="263"/>
      <c r="G60" s="261">
        <v>4</v>
      </c>
      <c r="H60" s="262"/>
      <c r="I60" s="264"/>
      <c r="J60" s="262"/>
      <c r="K60" s="262"/>
      <c r="L60" s="265"/>
      <c r="M60" s="262"/>
      <c r="N60" s="265"/>
      <c r="O60" s="263"/>
      <c r="Y60" s="139"/>
    </row>
    <row r="61" spans="1:25" ht="15.9" customHeight="1" thickBot="1" x14ac:dyDescent="0.35">
      <c r="A61" s="261">
        <v>5</v>
      </c>
      <c r="B61" s="322"/>
      <c r="C61" s="262"/>
      <c r="D61" s="263"/>
      <c r="E61" s="262"/>
      <c r="F61" s="263"/>
      <c r="G61" s="261">
        <v>5</v>
      </c>
      <c r="H61" s="262"/>
      <c r="I61" s="264"/>
      <c r="J61" s="262"/>
      <c r="K61" s="262"/>
      <c r="L61" s="265"/>
      <c r="M61" s="262"/>
      <c r="N61" s="265"/>
      <c r="O61" s="263"/>
      <c r="Y61" s="139"/>
    </row>
    <row r="62" spans="1:25" ht="15.9" customHeight="1" thickBot="1" x14ac:dyDescent="0.35">
      <c r="A62" s="261">
        <v>6</v>
      </c>
      <c r="B62" s="322"/>
      <c r="C62" s="262"/>
      <c r="D62" s="263"/>
      <c r="E62" s="262"/>
      <c r="F62" s="263"/>
      <c r="G62" s="261">
        <v>6</v>
      </c>
      <c r="H62" s="262"/>
      <c r="I62" s="264"/>
      <c r="J62" s="262"/>
      <c r="K62" s="262"/>
      <c r="L62" s="265"/>
      <c r="M62" s="262"/>
      <c r="N62" s="265"/>
      <c r="O62" s="263"/>
      <c r="P62" s="234"/>
      <c r="Q62" s="237"/>
      <c r="R62" s="237" t="s">
        <v>323</v>
      </c>
      <c r="S62" s="237"/>
      <c r="T62" s="237"/>
      <c r="U62" s="237"/>
      <c r="V62" s="237"/>
      <c r="W62" s="237"/>
      <c r="X62" s="237"/>
      <c r="Y62" s="233"/>
    </row>
    <row r="63" spans="1:25" ht="15.9" customHeight="1" x14ac:dyDescent="0.3">
      <c r="A63" s="261"/>
      <c r="B63" s="322"/>
      <c r="C63" s="262"/>
      <c r="D63" s="263"/>
      <c r="E63" s="262"/>
      <c r="F63" s="263"/>
      <c r="G63" s="261"/>
      <c r="H63" s="262"/>
      <c r="I63" s="264"/>
      <c r="J63" s="262"/>
      <c r="K63" s="262"/>
      <c r="L63" s="265"/>
      <c r="M63" s="262"/>
      <c r="N63" s="265"/>
      <c r="O63" s="263"/>
      <c r="Y63" s="139"/>
    </row>
    <row r="64" spans="1:25" ht="15.9" customHeight="1" thickBot="1" x14ac:dyDescent="0.35">
      <c r="A64" s="268"/>
      <c r="B64" s="323"/>
      <c r="C64" s="44"/>
      <c r="D64" s="269"/>
      <c r="E64" s="44"/>
      <c r="F64" s="269"/>
      <c r="G64" s="268"/>
      <c r="H64" s="44"/>
      <c r="I64" s="43"/>
      <c r="J64" s="44"/>
      <c r="K64" s="44"/>
      <c r="L64" s="267"/>
      <c r="M64" s="44"/>
      <c r="N64" s="267"/>
      <c r="O64" s="269"/>
      <c r="P64" s="44"/>
      <c r="Q64" s="44"/>
      <c r="R64" s="44"/>
      <c r="S64" s="44"/>
      <c r="T64" s="44"/>
      <c r="U64" s="44"/>
      <c r="V64" s="44"/>
      <c r="W64" s="44"/>
      <c r="X64" s="44"/>
      <c r="Y64" s="267"/>
    </row>
    <row r="65" spans="1:25" ht="15" thickBot="1" x14ac:dyDescent="0.35">
      <c r="D65" t="s">
        <v>303</v>
      </c>
      <c r="R65" s="4" t="s">
        <v>81</v>
      </c>
    </row>
    <row r="66" spans="1:25" ht="15" thickBot="1" x14ac:dyDescent="0.35">
      <c r="A66" s="232" t="s">
        <v>305</v>
      </c>
      <c r="B66" s="316"/>
      <c r="C66" s="233"/>
      <c r="D66" s="234" t="s">
        <v>347</v>
      </c>
      <c r="E66" s="235"/>
      <c r="F66" s="236" t="s">
        <v>306</v>
      </c>
      <c r="G66" s="234"/>
      <c r="H66" s="237" t="str">
        <f>H2</f>
        <v>at Epsom &amp; Ewell AC</v>
      </c>
      <c r="I66" s="237"/>
      <c r="J66" s="237"/>
      <c r="K66" s="237"/>
      <c r="L66" s="237"/>
      <c r="M66" s="237"/>
      <c r="N66" s="237"/>
      <c r="O66" s="237"/>
      <c r="P66" s="233"/>
      <c r="Q66" s="236" t="s">
        <v>307</v>
      </c>
      <c r="R66" s="234" t="str">
        <f>R2</f>
        <v>04.06.22</v>
      </c>
      <c r="S66" s="237"/>
      <c r="T66" s="237"/>
      <c r="U66" s="237"/>
      <c r="V66" s="237"/>
      <c r="W66" s="237"/>
      <c r="X66" s="237"/>
      <c r="Y66" s="233"/>
    </row>
    <row r="67" spans="1:25" ht="15" thickBot="1" x14ac:dyDescent="0.35">
      <c r="A67" s="238" t="s">
        <v>308</v>
      </c>
      <c r="B67" s="317"/>
      <c r="C67" s="138"/>
      <c r="D67" s="17" t="str">
        <f>D3</f>
        <v>Pole Vault</v>
      </c>
      <c r="E67" s="17" t="s">
        <v>112</v>
      </c>
      <c r="F67" s="239" t="s">
        <v>309</v>
      </c>
      <c r="G67" s="271" t="s">
        <v>348</v>
      </c>
      <c r="H67" s="81"/>
      <c r="I67" s="240"/>
      <c r="J67" s="81"/>
      <c r="K67" s="81"/>
      <c r="L67" s="81"/>
      <c r="M67" s="81"/>
      <c r="N67" s="81"/>
      <c r="O67" s="81"/>
      <c r="P67" s="81"/>
    </row>
    <row r="68" spans="1:25" ht="29.25" customHeight="1" x14ac:dyDescent="0.3">
      <c r="A68" s="426" t="s">
        <v>310</v>
      </c>
      <c r="B68" s="326" t="s">
        <v>169</v>
      </c>
      <c r="C68" s="241"/>
      <c r="D68" s="241" t="s">
        <v>3</v>
      </c>
      <c r="E68" s="241" t="s">
        <v>0</v>
      </c>
      <c r="F68" s="242"/>
      <c r="G68" s="242"/>
      <c r="H68" s="242"/>
      <c r="I68" s="243"/>
      <c r="J68" s="242"/>
      <c r="K68" s="242"/>
      <c r="L68" s="242"/>
      <c r="M68" s="242"/>
      <c r="N68" s="242"/>
      <c r="O68" s="242"/>
      <c r="P68" s="242"/>
      <c r="Q68" s="242"/>
      <c r="R68" s="241" t="s">
        <v>311</v>
      </c>
      <c r="S68" s="428" t="s">
        <v>312</v>
      </c>
      <c r="T68" s="428" t="s">
        <v>313</v>
      </c>
      <c r="U68" s="428" t="s">
        <v>314</v>
      </c>
      <c r="V68" s="428" t="s">
        <v>315</v>
      </c>
      <c r="W68" s="420"/>
      <c r="X68" s="422" t="s">
        <v>316</v>
      </c>
      <c r="Y68" s="423"/>
    </row>
    <row r="69" spans="1:25" x14ac:dyDescent="0.3">
      <c r="A69" s="427"/>
      <c r="B69" s="318"/>
      <c r="F69" s="64" t="s">
        <v>317</v>
      </c>
      <c r="G69" s="64" t="s">
        <v>317</v>
      </c>
      <c r="H69" s="64" t="s">
        <v>317</v>
      </c>
      <c r="I69" s="64" t="s">
        <v>317</v>
      </c>
      <c r="J69" s="64" t="s">
        <v>317</v>
      </c>
      <c r="K69" s="64" t="s">
        <v>317</v>
      </c>
      <c r="L69" s="64" t="s">
        <v>317</v>
      </c>
      <c r="M69" s="64" t="s">
        <v>317</v>
      </c>
      <c r="N69" s="64" t="s">
        <v>317</v>
      </c>
      <c r="O69" s="64" t="s">
        <v>317</v>
      </c>
      <c r="P69" s="64" t="s">
        <v>317</v>
      </c>
      <c r="Q69" s="64" t="s">
        <v>317</v>
      </c>
      <c r="R69" s="64" t="s">
        <v>317</v>
      </c>
      <c r="S69" s="429"/>
      <c r="T69" s="429"/>
      <c r="U69" s="429"/>
      <c r="V69" s="429"/>
      <c r="W69" s="421"/>
      <c r="X69" s="424"/>
      <c r="Y69" s="425"/>
    </row>
    <row r="70" spans="1:25" ht="15.9" customHeight="1" x14ac:dyDescent="0.3">
      <c r="A70" s="244">
        <v>1</v>
      </c>
      <c r="B70" s="324">
        <f t="shared" ref="B70:E82" si="4">B6</f>
        <v>0</v>
      </c>
      <c r="C70" s="319" t="str">
        <f t="shared" si="4"/>
        <v>E</v>
      </c>
      <c r="D70" s="6"/>
      <c r="E70" s="245" t="str">
        <f t="shared" si="4"/>
        <v>Epsom &amp; Ewell</v>
      </c>
      <c r="F70" s="6"/>
      <c r="G70" s="6"/>
      <c r="H70" s="6"/>
      <c r="I70" s="6"/>
      <c r="J70" s="6"/>
      <c r="K70" s="6"/>
      <c r="L70" s="6"/>
      <c r="M70" s="6"/>
      <c r="N70" s="6"/>
      <c r="O70" s="6"/>
      <c r="P70" s="6"/>
      <c r="Q70" s="6"/>
      <c r="R70" s="6"/>
      <c r="S70" s="6"/>
      <c r="T70" s="6"/>
      <c r="U70" s="6"/>
      <c r="V70" s="6"/>
      <c r="W70" s="246"/>
      <c r="X70" s="247"/>
      <c r="Y70" s="248"/>
    </row>
    <row r="71" spans="1:25" ht="15.9" customHeight="1" x14ac:dyDescent="0.3">
      <c r="A71" s="244">
        <v>2</v>
      </c>
      <c r="B71" s="324">
        <f t="shared" si="4"/>
        <v>0</v>
      </c>
      <c r="C71" s="319" t="str">
        <f t="shared" si="4"/>
        <v>Z</v>
      </c>
      <c r="D71" s="6"/>
      <c r="E71" s="245" t="str">
        <f t="shared" si="4"/>
        <v>Herne Hill Harriers</v>
      </c>
      <c r="F71" s="6"/>
      <c r="G71" s="6"/>
      <c r="H71" s="6"/>
      <c r="I71" s="6"/>
      <c r="J71" s="6"/>
      <c r="K71" s="6"/>
      <c r="L71" s="6"/>
      <c r="M71" s="6"/>
      <c r="N71" s="6"/>
      <c r="O71" s="6"/>
      <c r="P71" s="6"/>
      <c r="Q71" s="6"/>
      <c r="R71" s="6"/>
      <c r="S71" s="6"/>
      <c r="T71" s="6"/>
      <c r="U71" s="6"/>
      <c r="V71" s="6"/>
      <c r="W71" s="246"/>
      <c r="X71" s="247"/>
      <c r="Y71" s="248"/>
    </row>
    <row r="72" spans="1:25" ht="15.9" customHeight="1" x14ac:dyDescent="0.3">
      <c r="A72" s="244">
        <v>3</v>
      </c>
      <c r="B72" s="324">
        <f t="shared" si="4"/>
        <v>0</v>
      </c>
      <c r="C72" s="319" t="str">
        <f t="shared" si="4"/>
        <v>G</v>
      </c>
      <c r="D72" s="6"/>
      <c r="E72" s="245" t="str">
        <f t="shared" si="4"/>
        <v>Guildford &amp; Godalming</v>
      </c>
      <c r="F72" s="6"/>
      <c r="G72" s="6"/>
      <c r="H72" s="6"/>
      <c r="I72" s="6"/>
      <c r="J72" s="6"/>
      <c r="K72" s="6"/>
      <c r="L72" s="6"/>
      <c r="M72" s="6"/>
      <c r="N72" s="6"/>
      <c r="O72" s="6"/>
      <c r="P72" s="6"/>
      <c r="Q72" s="6"/>
      <c r="R72" s="6"/>
      <c r="S72" s="6"/>
      <c r="T72" s="6"/>
      <c r="U72" s="6"/>
      <c r="V72" s="6"/>
      <c r="W72" s="246"/>
      <c r="X72" s="247"/>
      <c r="Y72" s="248"/>
    </row>
    <row r="73" spans="1:25" ht="15.9" customHeight="1" x14ac:dyDescent="0.3">
      <c r="A73" s="244">
        <v>4</v>
      </c>
      <c r="B73" s="324">
        <f t="shared" si="4"/>
        <v>0</v>
      </c>
      <c r="C73" s="319" t="str">
        <f t="shared" si="4"/>
        <v>S</v>
      </c>
      <c r="D73" s="6"/>
      <c r="E73" s="245" t="str">
        <f t="shared" si="4"/>
        <v>Sutton &amp; District</v>
      </c>
      <c r="F73" s="6"/>
      <c r="G73" s="6"/>
      <c r="H73" s="6"/>
      <c r="I73" s="6"/>
      <c r="J73" s="6"/>
      <c r="K73" s="6"/>
      <c r="L73" s="6"/>
      <c r="M73" s="6"/>
      <c r="N73" s="6"/>
      <c r="O73" s="6"/>
      <c r="P73" s="6"/>
      <c r="Q73" s="6"/>
      <c r="R73" s="6"/>
      <c r="S73" s="6"/>
      <c r="T73" s="6"/>
      <c r="U73" s="6"/>
      <c r="V73" s="6"/>
      <c r="W73" s="246"/>
      <c r="X73" s="247"/>
      <c r="Y73" s="248"/>
    </row>
    <row r="74" spans="1:25" ht="15.9" customHeight="1" x14ac:dyDescent="0.3">
      <c r="A74" s="244">
        <v>5</v>
      </c>
      <c r="B74" s="324">
        <f t="shared" si="4"/>
        <v>0</v>
      </c>
      <c r="C74" s="319" t="str">
        <f t="shared" si="4"/>
        <v>H</v>
      </c>
      <c r="D74" s="6"/>
      <c r="E74" s="245" t="str">
        <f t="shared" si="4"/>
        <v>Hercules Wimbledon</v>
      </c>
      <c r="F74" s="6"/>
      <c r="G74" s="6"/>
      <c r="H74" s="6"/>
      <c r="I74" s="6"/>
      <c r="J74" s="6"/>
      <c r="K74" s="6"/>
      <c r="L74" s="6"/>
      <c r="M74" s="6"/>
      <c r="N74" s="6"/>
      <c r="O74" s="6"/>
      <c r="P74" s="6"/>
      <c r="Q74" s="6"/>
      <c r="R74" s="6"/>
      <c r="S74" s="6"/>
      <c r="T74" s="6"/>
      <c r="U74" s="6"/>
      <c r="V74" s="6"/>
      <c r="W74" s="246"/>
      <c r="X74" s="247"/>
      <c r="Y74" s="248"/>
    </row>
    <row r="75" spans="1:25" ht="15.9" customHeight="1" x14ac:dyDescent="0.3">
      <c r="A75" s="244">
        <v>6</v>
      </c>
      <c r="B75" s="324">
        <f t="shared" si="4"/>
        <v>0</v>
      </c>
      <c r="C75" s="319" t="str">
        <f t="shared" si="4"/>
        <v>D</v>
      </c>
      <c r="D75" s="6"/>
      <c r="E75" s="245" t="str">
        <f t="shared" si="4"/>
        <v>Dorking &amp; Mole Valley</v>
      </c>
      <c r="F75" s="6"/>
      <c r="G75" s="6"/>
      <c r="H75" s="6"/>
      <c r="I75" s="6"/>
      <c r="J75" s="6"/>
      <c r="K75" s="6"/>
      <c r="L75" s="6"/>
      <c r="M75" s="6"/>
      <c r="N75" s="6"/>
      <c r="O75" s="6"/>
      <c r="P75" s="6"/>
      <c r="Q75" s="6"/>
      <c r="R75" s="6"/>
      <c r="S75" s="6"/>
      <c r="T75" s="6"/>
      <c r="U75" s="6"/>
      <c r="V75" s="6"/>
      <c r="W75" s="246"/>
      <c r="X75" s="247"/>
      <c r="Y75" s="248"/>
    </row>
    <row r="76" spans="1:25" ht="15.9" customHeight="1" x14ac:dyDescent="0.3">
      <c r="A76" s="244">
        <v>7</v>
      </c>
      <c r="B76" s="324">
        <f t="shared" si="4"/>
        <v>0</v>
      </c>
      <c r="C76" s="319"/>
      <c r="D76" s="6"/>
      <c r="E76" s="245"/>
      <c r="F76" s="6"/>
      <c r="G76" s="6"/>
      <c r="H76" s="6"/>
      <c r="I76" s="6"/>
      <c r="J76" s="6"/>
      <c r="K76" s="6"/>
      <c r="L76" s="6"/>
      <c r="M76" s="6"/>
      <c r="N76" s="6"/>
      <c r="O76" s="6"/>
      <c r="P76" s="6"/>
      <c r="Q76" s="6"/>
      <c r="R76" s="6"/>
      <c r="S76" s="6"/>
      <c r="T76" s="6"/>
      <c r="U76" s="6"/>
      <c r="V76" s="6"/>
      <c r="W76" s="246"/>
      <c r="X76" s="247"/>
      <c r="Y76" s="248"/>
    </row>
    <row r="77" spans="1:25" ht="15.9" customHeight="1" x14ac:dyDescent="0.3">
      <c r="A77" s="244">
        <v>8</v>
      </c>
      <c r="B77" s="324" t="str">
        <f t="shared" si="4"/>
        <v>E</v>
      </c>
      <c r="C77" s="319" t="str">
        <f t="shared" si="4"/>
        <v>E</v>
      </c>
      <c r="D77" s="6"/>
      <c r="E77" s="245" t="str">
        <f t="shared" si="4"/>
        <v>Epsom &amp; Ewell</v>
      </c>
      <c r="F77" s="6"/>
      <c r="G77" s="6"/>
      <c r="H77" s="6"/>
      <c r="I77" s="6"/>
      <c r="J77" s="6"/>
      <c r="K77" s="6"/>
      <c r="L77" s="6"/>
      <c r="M77" s="6"/>
      <c r="N77" s="6"/>
      <c r="O77" s="6"/>
      <c r="P77" s="6"/>
      <c r="Q77" s="6"/>
      <c r="R77" s="6"/>
      <c r="S77" s="6"/>
      <c r="T77" s="6"/>
      <c r="U77" s="6"/>
      <c r="V77" s="6"/>
      <c r="W77" s="246"/>
      <c r="X77" s="247"/>
      <c r="Y77" s="248"/>
    </row>
    <row r="78" spans="1:25" ht="15.9" customHeight="1" x14ac:dyDescent="0.3">
      <c r="A78" s="244">
        <v>9</v>
      </c>
      <c r="B78" s="324" t="str">
        <f t="shared" si="4"/>
        <v>Z</v>
      </c>
      <c r="C78" s="319" t="str">
        <f t="shared" si="4"/>
        <v>Z</v>
      </c>
      <c r="D78" s="6"/>
      <c r="E78" s="245" t="str">
        <f t="shared" si="4"/>
        <v>Herne Hill Harriers</v>
      </c>
      <c r="F78" s="6"/>
      <c r="G78" s="6"/>
      <c r="H78" s="6"/>
      <c r="I78" s="6"/>
      <c r="J78" s="6"/>
      <c r="K78" s="6"/>
      <c r="L78" s="6"/>
      <c r="M78" s="6"/>
      <c r="N78" s="6"/>
      <c r="O78" s="6"/>
      <c r="P78" s="6"/>
      <c r="Q78" s="6"/>
      <c r="R78" s="6"/>
      <c r="S78" s="6"/>
      <c r="T78" s="6"/>
      <c r="U78" s="6"/>
      <c r="V78" s="6"/>
      <c r="W78" s="246"/>
      <c r="X78" s="247"/>
      <c r="Y78" s="248"/>
    </row>
    <row r="79" spans="1:25" ht="15.9" customHeight="1" x14ac:dyDescent="0.3">
      <c r="A79" s="244">
        <v>10</v>
      </c>
      <c r="B79" s="324" t="str">
        <f t="shared" si="4"/>
        <v>G</v>
      </c>
      <c r="C79" s="319" t="str">
        <f t="shared" si="4"/>
        <v>G</v>
      </c>
      <c r="D79" s="6"/>
      <c r="E79" s="245" t="str">
        <f t="shared" si="4"/>
        <v>Guildford &amp; Godalming</v>
      </c>
      <c r="F79" s="6"/>
      <c r="G79" s="6"/>
      <c r="H79" s="6"/>
      <c r="I79" s="6"/>
      <c r="J79" s="6"/>
      <c r="K79" s="6"/>
      <c r="L79" s="6"/>
      <c r="M79" s="6"/>
      <c r="N79" s="6"/>
      <c r="O79" s="6"/>
      <c r="P79" s="6"/>
      <c r="Q79" s="6"/>
      <c r="R79" s="6"/>
      <c r="S79" s="6"/>
      <c r="T79" s="6"/>
      <c r="U79" s="6"/>
      <c r="V79" s="6"/>
      <c r="W79" s="246"/>
      <c r="X79" s="247"/>
      <c r="Y79" s="248"/>
    </row>
    <row r="80" spans="1:25" ht="15.9" customHeight="1" x14ac:dyDescent="0.3">
      <c r="A80" s="244">
        <v>11</v>
      </c>
      <c r="B80" s="324" t="str">
        <f t="shared" si="4"/>
        <v>S</v>
      </c>
      <c r="C80" s="319" t="str">
        <f t="shared" si="4"/>
        <v>S</v>
      </c>
      <c r="D80" s="6"/>
      <c r="E80" s="245" t="str">
        <f t="shared" si="4"/>
        <v>Sutton &amp; District</v>
      </c>
      <c r="F80" s="6"/>
      <c r="G80" s="6"/>
      <c r="H80" s="6"/>
      <c r="I80" s="6"/>
      <c r="J80" s="6"/>
      <c r="K80" s="6"/>
      <c r="L80" s="6"/>
      <c r="M80" s="6"/>
      <c r="N80" s="6"/>
      <c r="O80" s="6"/>
      <c r="P80" s="6"/>
      <c r="Q80" s="6"/>
      <c r="R80" s="6"/>
      <c r="S80" s="6"/>
      <c r="T80" s="6"/>
      <c r="U80" s="6"/>
      <c r="V80" s="6"/>
      <c r="W80" s="246"/>
      <c r="X80" s="247"/>
      <c r="Y80" s="248"/>
    </row>
    <row r="81" spans="1:25" ht="15.9" customHeight="1" x14ac:dyDescent="0.3">
      <c r="A81" s="244">
        <v>12</v>
      </c>
      <c r="B81" s="324" t="str">
        <f t="shared" si="4"/>
        <v>H</v>
      </c>
      <c r="C81" s="319" t="str">
        <f t="shared" si="4"/>
        <v>H</v>
      </c>
      <c r="D81" s="6"/>
      <c r="E81" s="245" t="str">
        <f t="shared" si="4"/>
        <v>Hercules Wimbledon</v>
      </c>
      <c r="F81" s="6"/>
      <c r="G81" s="6"/>
      <c r="H81" s="6"/>
      <c r="I81" s="6"/>
      <c r="J81" s="6"/>
      <c r="K81" s="6"/>
      <c r="L81" s="6"/>
      <c r="M81" s="6"/>
      <c r="N81" s="6"/>
      <c r="O81" s="6"/>
      <c r="P81" s="6"/>
      <c r="Q81" s="6"/>
      <c r="R81" s="6"/>
      <c r="S81" s="6"/>
      <c r="T81" s="6"/>
      <c r="U81" s="6"/>
      <c r="V81" s="6"/>
      <c r="W81" s="246"/>
      <c r="X81" s="247"/>
      <c r="Y81" s="248"/>
    </row>
    <row r="82" spans="1:25" ht="15.9" customHeight="1" x14ac:dyDescent="0.3">
      <c r="A82" s="244">
        <v>13</v>
      </c>
      <c r="B82" s="324" t="str">
        <f t="shared" si="4"/>
        <v>D</v>
      </c>
      <c r="C82" s="319" t="str">
        <f t="shared" si="4"/>
        <v>D</v>
      </c>
      <c r="D82" s="6"/>
      <c r="E82" s="245" t="str">
        <f t="shared" si="4"/>
        <v>Dorking &amp; Mole Valley</v>
      </c>
      <c r="F82" s="6"/>
      <c r="G82" s="6"/>
      <c r="H82" s="6"/>
      <c r="I82" s="6"/>
      <c r="J82" s="6"/>
      <c r="K82" s="6"/>
      <c r="L82" s="6"/>
      <c r="M82" s="6"/>
      <c r="N82" s="6"/>
      <c r="O82" s="6"/>
      <c r="P82" s="6"/>
      <c r="Q82" s="6"/>
      <c r="R82" s="6"/>
      <c r="S82" s="6"/>
      <c r="T82" s="6"/>
      <c r="U82" s="6"/>
      <c r="V82" s="6"/>
      <c r="W82" s="246"/>
      <c r="X82" s="247"/>
      <c r="Y82" s="248"/>
    </row>
    <row r="83" spans="1:25" ht="15.9" customHeight="1" x14ac:dyDescent="0.3">
      <c r="A83" s="244">
        <v>14</v>
      </c>
      <c r="B83" s="324"/>
      <c r="C83" s="287"/>
      <c r="D83" s="6"/>
      <c r="E83" s="6"/>
      <c r="F83" s="6"/>
      <c r="G83" s="6"/>
      <c r="H83" s="6"/>
      <c r="I83" s="6"/>
      <c r="J83" s="6"/>
      <c r="K83" s="6"/>
      <c r="L83" s="6"/>
      <c r="M83" s="6"/>
      <c r="N83" s="6"/>
      <c r="O83" s="6"/>
      <c r="P83" s="6"/>
      <c r="Q83" s="6"/>
      <c r="R83" s="6"/>
      <c r="S83" s="6"/>
      <c r="T83" s="6"/>
      <c r="U83" s="6"/>
      <c r="V83" s="6"/>
      <c r="W83" s="246"/>
      <c r="X83" s="247"/>
      <c r="Y83" s="248"/>
    </row>
    <row r="84" spans="1:25" ht="15.9" customHeight="1" x14ac:dyDescent="0.3">
      <c r="A84" s="244">
        <v>15</v>
      </c>
      <c r="B84" s="324"/>
      <c r="C84" s="287"/>
      <c r="D84" s="6"/>
      <c r="E84" s="6"/>
      <c r="F84" s="6"/>
      <c r="G84" s="6"/>
      <c r="H84" s="6"/>
      <c r="I84" s="6"/>
      <c r="J84" s="6"/>
      <c r="K84" s="6"/>
      <c r="L84" s="6"/>
      <c r="M84" s="6"/>
      <c r="N84" s="6"/>
      <c r="O84" s="6"/>
      <c r="P84" s="6"/>
      <c r="Q84" s="6"/>
      <c r="R84" s="6"/>
      <c r="S84" s="6"/>
      <c r="T84" s="6"/>
      <c r="U84" s="6"/>
      <c r="V84" s="6"/>
      <c r="W84" s="246"/>
      <c r="X84" s="247"/>
      <c r="Y84" s="248"/>
    </row>
    <row r="85" spans="1:25" ht="15.9" customHeight="1" thickBot="1" x14ac:dyDescent="0.35">
      <c r="A85" s="244">
        <v>16</v>
      </c>
      <c r="B85" s="325"/>
      <c r="C85" s="291"/>
      <c r="D85" s="250"/>
      <c r="E85" s="250"/>
      <c r="F85" s="250"/>
      <c r="G85" s="250"/>
      <c r="H85" s="250"/>
      <c r="I85" s="250"/>
      <c r="J85" s="250"/>
      <c r="K85" s="250"/>
      <c r="L85" s="250"/>
      <c r="M85" s="250"/>
      <c r="N85" s="250"/>
      <c r="O85" s="250"/>
      <c r="P85" s="250"/>
      <c r="Q85" s="250"/>
      <c r="R85" s="250"/>
      <c r="S85" s="250"/>
      <c r="T85" s="250"/>
      <c r="U85" s="250"/>
      <c r="V85" s="250"/>
      <c r="W85" s="251"/>
      <c r="X85" s="252"/>
      <c r="Y85" s="253"/>
    </row>
    <row r="86" spans="1:25" ht="9" customHeight="1" thickBot="1" x14ac:dyDescent="0.35"/>
    <row r="87" spans="1:25" ht="15" thickBot="1" x14ac:dyDescent="0.35">
      <c r="A87" s="254"/>
      <c r="B87" s="320"/>
      <c r="C87" s="237"/>
      <c r="D87" s="237" t="s">
        <v>318</v>
      </c>
      <c r="E87" s="237"/>
      <c r="F87" s="237"/>
      <c r="G87" s="234"/>
      <c r="H87" s="237"/>
      <c r="I87" s="237" t="s">
        <v>319</v>
      </c>
      <c r="J87" s="237"/>
      <c r="K87" s="237"/>
      <c r="L87" s="237"/>
      <c r="M87" s="237"/>
      <c r="N87" s="237"/>
      <c r="O87" s="233"/>
      <c r="P87" s="234"/>
      <c r="Q87" s="237"/>
      <c r="R87" s="237" t="s">
        <v>320</v>
      </c>
      <c r="S87" s="237"/>
      <c r="T87" s="237"/>
      <c r="U87" s="237"/>
      <c r="V87" s="237"/>
      <c r="W87" s="237"/>
      <c r="X87" s="237"/>
      <c r="Y87" s="233"/>
    </row>
    <row r="88" spans="1:25" ht="15" thickBot="1" x14ac:dyDescent="0.35">
      <c r="A88" s="255"/>
      <c r="B88" s="256" t="s">
        <v>169</v>
      </c>
      <c r="C88" s="256"/>
      <c r="D88" s="257" t="s">
        <v>3</v>
      </c>
      <c r="E88" s="256" t="s">
        <v>0</v>
      </c>
      <c r="F88" s="257" t="s">
        <v>321</v>
      </c>
      <c r="G88" s="255"/>
      <c r="H88" s="256" t="s">
        <v>169</v>
      </c>
      <c r="I88" s="417" t="s">
        <v>3</v>
      </c>
      <c r="J88" s="418"/>
      <c r="K88" s="418"/>
      <c r="L88" s="419"/>
      <c r="M88" s="256" t="s">
        <v>322</v>
      </c>
      <c r="N88" s="258"/>
      <c r="O88" s="258" t="s">
        <v>321</v>
      </c>
      <c r="Y88" s="139"/>
    </row>
    <row r="89" spans="1:25" ht="15.9" customHeight="1" thickBot="1" x14ac:dyDescent="0.35">
      <c r="A89" s="259">
        <v>1</v>
      </c>
      <c r="B89" s="321"/>
      <c r="D89" s="260"/>
      <c r="F89" s="260"/>
      <c r="G89" s="259">
        <v>1</v>
      </c>
      <c r="I89" s="41"/>
      <c r="L89" s="139"/>
      <c r="N89" s="139"/>
      <c r="O89" s="260"/>
      <c r="Y89" s="139"/>
    </row>
    <row r="90" spans="1:25" ht="15.9" customHeight="1" x14ac:dyDescent="0.3">
      <c r="A90" s="261">
        <v>2</v>
      </c>
      <c r="B90" s="322"/>
      <c r="C90" s="262"/>
      <c r="D90" s="263"/>
      <c r="E90" s="262"/>
      <c r="F90" s="263"/>
      <c r="G90" s="261">
        <v>2</v>
      </c>
      <c r="H90" s="262"/>
      <c r="I90" s="264"/>
      <c r="J90" s="262"/>
      <c r="K90" s="262"/>
      <c r="L90" s="265"/>
      <c r="M90" s="262"/>
      <c r="N90" s="265"/>
      <c r="O90" s="263"/>
      <c r="P90" s="266"/>
      <c r="Q90" s="81"/>
      <c r="R90" s="81"/>
      <c r="S90" s="81"/>
      <c r="T90" s="81"/>
      <c r="U90" s="81"/>
      <c r="V90" s="81"/>
      <c r="W90" s="81"/>
      <c r="X90" s="81"/>
      <c r="Y90" s="138"/>
    </row>
    <row r="91" spans="1:25" ht="15.9" customHeight="1" thickBot="1" x14ac:dyDescent="0.35">
      <c r="A91" s="261">
        <v>3</v>
      </c>
      <c r="B91" s="322"/>
      <c r="C91" s="262"/>
      <c r="D91" s="263"/>
      <c r="E91" s="262"/>
      <c r="F91" s="263"/>
      <c r="G91" s="261">
        <v>3</v>
      </c>
      <c r="H91" s="262"/>
      <c r="I91" s="264"/>
      <c r="J91" s="262"/>
      <c r="K91" s="262"/>
      <c r="L91" s="265"/>
      <c r="M91" s="262"/>
      <c r="N91" s="265"/>
      <c r="O91" s="263"/>
      <c r="P91" s="43"/>
      <c r="Q91" s="44"/>
      <c r="R91" s="44"/>
      <c r="S91" s="44"/>
      <c r="T91" s="44"/>
      <c r="U91" s="44"/>
      <c r="V91" s="44"/>
      <c r="W91" s="44"/>
      <c r="X91" s="44"/>
      <c r="Y91" s="267"/>
    </row>
    <row r="92" spans="1:25" ht="15.9" customHeight="1" x14ac:dyDescent="0.3">
      <c r="A92" s="261">
        <v>4</v>
      </c>
      <c r="B92" s="322"/>
      <c r="C92" s="262"/>
      <c r="D92" s="263"/>
      <c r="E92" s="262"/>
      <c r="F92" s="263"/>
      <c r="G92" s="261">
        <v>4</v>
      </c>
      <c r="H92" s="262"/>
      <c r="I92" s="264"/>
      <c r="J92" s="262"/>
      <c r="K92" s="262"/>
      <c r="L92" s="265"/>
      <c r="M92" s="262"/>
      <c r="N92" s="265"/>
      <c r="O92" s="263"/>
      <c r="Y92" s="139"/>
    </row>
    <row r="93" spans="1:25" ht="15.9" customHeight="1" thickBot="1" x14ac:dyDescent="0.35">
      <c r="A93" s="261">
        <v>5</v>
      </c>
      <c r="B93" s="322"/>
      <c r="C93" s="262"/>
      <c r="D93" s="263"/>
      <c r="E93" s="262"/>
      <c r="F93" s="263"/>
      <c r="G93" s="261">
        <v>5</v>
      </c>
      <c r="H93" s="262"/>
      <c r="I93" s="264"/>
      <c r="J93" s="262"/>
      <c r="K93" s="262"/>
      <c r="L93" s="265"/>
      <c r="M93" s="262"/>
      <c r="N93" s="265"/>
      <c r="O93" s="263"/>
      <c r="Y93" s="139"/>
    </row>
    <row r="94" spans="1:25" ht="15.9" customHeight="1" thickBot="1" x14ac:dyDescent="0.35">
      <c r="A94" s="261">
        <v>6</v>
      </c>
      <c r="B94" s="322"/>
      <c r="C94" s="262"/>
      <c r="D94" s="263"/>
      <c r="E94" s="262"/>
      <c r="F94" s="263"/>
      <c r="G94" s="261">
        <v>6</v>
      </c>
      <c r="H94" s="262"/>
      <c r="I94" s="264"/>
      <c r="J94" s="262"/>
      <c r="K94" s="262"/>
      <c r="L94" s="265"/>
      <c r="M94" s="262"/>
      <c r="N94" s="265"/>
      <c r="O94" s="263"/>
      <c r="P94" s="234"/>
      <c r="Q94" s="237"/>
      <c r="R94" s="237" t="s">
        <v>323</v>
      </c>
      <c r="S94" s="237"/>
      <c r="T94" s="237"/>
      <c r="U94" s="237"/>
      <c r="V94" s="237"/>
      <c r="W94" s="237"/>
      <c r="X94" s="237"/>
      <c r="Y94" s="233"/>
    </row>
    <row r="95" spans="1:25" ht="15.9" customHeight="1" x14ac:dyDescent="0.3">
      <c r="A95" s="261"/>
      <c r="B95" s="322"/>
      <c r="C95" s="262"/>
      <c r="D95" s="263"/>
      <c r="E95" s="262"/>
      <c r="F95" s="263"/>
      <c r="G95" s="261"/>
      <c r="H95" s="262"/>
      <c r="I95" s="264"/>
      <c r="J95" s="262"/>
      <c r="K95" s="262"/>
      <c r="L95" s="265"/>
      <c r="M95" s="262"/>
      <c r="N95" s="265"/>
      <c r="O95" s="263"/>
      <c r="Y95" s="139"/>
    </row>
    <row r="96" spans="1:25" ht="15.9" customHeight="1" thickBot="1" x14ac:dyDescent="0.35">
      <c r="A96" s="268"/>
      <c r="B96" s="323"/>
      <c r="C96" s="44"/>
      <c r="D96" s="269"/>
      <c r="E96" s="44"/>
      <c r="F96" s="269"/>
      <c r="G96" s="268"/>
      <c r="H96" s="44"/>
      <c r="I96" s="43"/>
      <c r="J96" s="44"/>
      <c r="K96" s="44"/>
      <c r="L96" s="267"/>
      <c r="M96" s="44"/>
      <c r="N96" s="267"/>
      <c r="O96" s="269"/>
      <c r="P96" s="44"/>
      <c r="Q96" s="44"/>
      <c r="R96" s="44"/>
      <c r="S96" s="44"/>
      <c r="T96" s="44"/>
      <c r="U96" s="44"/>
      <c r="V96" s="44"/>
      <c r="W96" s="44"/>
      <c r="X96" s="44"/>
      <c r="Y96" s="267"/>
    </row>
    <row r="97" spans="1:25" ht="15" thickBot="1" x14ac:dyDescent="0.35">
      <c r="D97" t="s">
        <v>303</v>
      </c>
      <c r="R97" t="s">
        <v>82</v>
      </c>
    </row>
    <row r="98" spans="1:25" ht="15" thickBot="1" x14ac:dyDescent="0.35">
      <c r="A98" s="232" t="s">
        <v>305</v>
      </c>
      <c r="B98" s="316"/>
      <c r="C98" s="233"/>
      <c r="D98" s="234" t="s">
        <v>347</v>
      </c>
      <c r="E98" s="235"/>
      <c r="F98" s="236" t="s">
        <v>306</v>
      </c>
      <c r="G98" s="234"/>
      <c r="H98" s="237" t="str">
        <f>H66</f>
        <v>at Epsom &amp; Ewell AC</v>
      </c>
      <c r="I98" s="237"/>
      <c r="J98" s="237"/>
      <c r="K98" s="237"/>
      <c r="L98" s="237"/>
      <c r="M98" s="237"/>
      <c r="N98" s="237"/>
      <c r="O98" s="237"/>
      <c r="P98" s="233"/>
      <c r="Q98" s="236" t="s">
        <v>307</v>
      </c>
      <c r="R98" s="270" t="str">
        <f>R2</f>
        <v>04.06.22</v>
      </c>
      <c r="S98" s="237"/>
      <c r="T98" s="237"/>
      <c r="U98" s="237"/>
      <c r="V98" s="237"/>
      <c r="W98" s="237"/>
      <c r="X98" s="237"/>
      <c r="Y98" s="233"/>
    </row>
    <row r="99" spans="1:25" ht="15" thickBot="1" x14ac:dyDescent="0.35">
      <c r="A99" s="238" t="s">
        <v>308</v>
      </c>
      <c r="B99" s="317"/>
      <c r="C99" s="138"/>
      <c r="D99" s="17" t="str">
        <f>D67</f>
        <v>Pole Vault</v>
      </c>
      <c r="E99" s="17" t="str">
        <f>E67</f>
        <v>U17</v>
      </c>
      <c r="F99" s="239" t="s">
        <v>309</v>
      </c>
      <c r="G99" s="271" t="str">
        <f>G67</f>
        <v>11.15am</v>
      </c>
      <c r="H99" s="81"/>
      <c r="I99" s="240"/>
      <c r="J99" s="81"/>
      <c r="K99" s="81"/>
      <c r="L99" s="81"/>
      <c r="M99" s="81"/>
      <c r="N99" s="81"/>
      <c r="O99" s="81"/>
      <c r="P99" s="81"/>
    </row>
    <row r="100" spans="1:25" ht="29.25" customHeight="1" x14ac:dyDescent="0.3">
      <c r="A100" s="426" t="s">
        <v>310</v>
      </c>
      <c r="B100" s="326" t="s">
        <v>169</v>
      </c>
      <c r="C100" s="241"/>
      <c r="D100" s="241" t="s">
        <v>3</v>
      </c>
      <c r="E100" s="241" t="s">
        <v>0</v>
      </c>
      <c r="F100" s="242"/>
      <c r="G100" s="242"/>
      <c r="H100" s="242"/>
      <c r="I100" s="243"/>
      <c r="J100" s="242"/>
      <c r="K100" s="242"/>
      <c r="L100" s="242"/>
      <c r="M100" s="242"/>
      <c r="N100" s="242"/>
      <c r="O100" s="242"/>
      <c r="P100" s="242"/>
      <c r="Q100" s="242"/>
      <c r="R100" s="241" t="s">
        <v>311</v>
      </c>
      <c r="S100" s="428" t="s">
        <v>312</v>
      </c>
      <c r="T100" s="428" t="s">
        <v>313</v>
      </c>
      <c r="U100" s="428" t="s">
        <v>314</v>
      </c>
      <c r="V100" s="428" t="s">
        <v>315</v>
      </c>
      <c r="W100" s="420"/>
      <c r="X100" s="422" t="s">
        <v>316</v>
      </c>
      <c r="Y100" s="423"/>
    </row>
    <row r="101" spans="1:25" x14ac:dyDescent="0.3">
      <c r="A101" s="427"/>
      <c r="B101" s="318"/>
      <c r="F101" s="64" t="s">
        <v>317</v>
      </c>
      <c r="G101" s="64" t="s">
        <v>317</v>
      </c>
      <c r="H101" s="64" t="s">
        <v>317</v>
      </c>
      <c r="I101" s="64" t="s">
        <v>317</v>
      </c>
      <c r="J101" s="64" t="s">
        <v>317</v>
      </c>
      <c r="K101" s="64" t="s">
        <v>317</v>
      </c>
      <c r="L101" s="64" t="s">
        <v>317</v>
      </c>
      <c r="M101" s="64" t="s">
        <v>317</v>
      </c>
      <c r="N101" s="64" t="s">
        <v>317</v>
      </c>
      <c r="O101" s="64" t="s">
        <v>317</v>
      </c>
      <c r="P101" s="64" t="s">
        <v>317</v>
      </c>
      <c r="Q101" s="64" t="s">
        <v>317</v>
      </c>
      <c r="R101" s="64" t="s">
        <v>317</v>
      </c>
      <c r="S101" s="429"/>
      <c r="T101" s="429"/>
      <c r="U101" s="429"/>
      <c r="V101" s="429"/>
      <c r="W101" s="421"/>
      <c r="X101" s="424"/>
      <c r="Y101" s="425"/>
    </row>
    <row r="102" spans="1:25" ht="15.9" customHeight="1" x14ac:dyDescent="0.3">
      <c r="A102" s="244">
        <v>1</v>
      </c>
      <c r="B102" s="324">
        <f t="shared" ref="B102:E114" si="5">B38</f>
        <v>0</v>
      </c>
      <c r="C102" s="319" t="str">
        <f t="shared" si="5"/>
        <v>C</v>
      </c>
      <c r="D102" s="6"/>
      <c r="E102" s="245" t="str">
        <f t="shared" si="5"/>
        <v>Croydon Harriers</v>
      </c>
      <c r="F102" s="6"/>
      <c r="G102" s="6"/>
      <c r="H102" s="6"/>
      <c r="I102" s="6"/>
      <c r="J102" s="6"/>
      <c r="K102" s="6"/>
      <c r="L102" s="6"/>
      <c r="M102" s="6"/>
      <c r="N102" s="6"/>
      <c r="O102" s="6"/>
      <c r="P102" s="6"/>
      <c r="Q102" s="6"/>
      <c r="R102" s="6"/>
      <c r="S102" s="6"/>
      <c r="T102" s="6"/>
      <c r="U102" s="6"/>
      <c r="V102" s="6"/>
      <c r="W102" s="246"/>
      <c r="X102" s="247"/>
      <c r="Y102" s="248"/>
    </row>
    <row r="103" spans="1:25" ht="15.9" customHeight="1" x14ac:dyDescent="0.3">
      <c r="A103" s="244">
        <v>2</v>
      </c>
      <c r="B103" s="324">
        <f t="shared" si="5"/>
        <v>0</v>
      </c>
      <c r="C103" s="319" t="str">
        <f t="shared" si="5"/>
        <v>K</v>
      </c>
      <c r="D103" s="6"/>
      <c r="E103" s="245" t="str">
        <f t="shared" si="5"/>
        <v>Kingston &amp; Poly</v>
      </c>
      <c r="F103" s="6"/>
      <c r="G103" s="6"/>
      <c r="H103" s="6"/>
      <c r="I103" s="6"/>
      <c r="J103" s="6"/>
      <c r="K103" s="6"/>
      <c r="L103" s="6"/>
      <c r="M103" s="6"/>
      <c r="N103" s="6"/>
      <c r="O103" s="6"/>
      <c r="P103" s="6"/>
      <c r="Q103" s="6"/>
      <c r="R103" s="6"/>
      <c r="S103" s="6"/>
      <c r="T103" s="6"/>
      <c r="U103" s="6"/>
      <c r="V103" s="6"/>
      <c r="W103" s="246"/>
      <c r="X103" s="247"/>
      <c r="Y103" s="248"/>
    </row>
    <row r="104" spans="1:25" ht="15.9" customHeight="1" x14ac:dyDescent="0.3">
      <c r="A104" s="244">
        <v>3</v>
      </c>
      <c r="B104" s="324">
        <f t="shared" si="5"/>
        <v>0</v>
      </c>
      <c r="C104" s="319" t="str">
        <f t="shared" si="5"/>
        <v>L</v>
      </c>
      <c r="D104" s="6"/>
      <c r="E104" s="245" t="str">
        <f t="shared" si="5"/>
        <v>South London Harriers</v>
      </c>
      <c r="F104" s="6"/>
      <c r="G104" s="6"/>
      <c r="H104" s="6"/>
      <c r="I104" s="6"/>
      <c r="J104" s="6"/>
      <c r="K104" s="6"/>
      <c r="L104" s="6"/>
      <c r="M104" s="6"/>
      <c r="N104" s="6"/>
      <c r="O104" s="6"/>
      <c r="P104" s="6"/>
      <c r="Q104" s="6"/>
      <c r="R104" s="6"/>
      <c r="S104" s="6"/>
      <c r="T104" s="6"/>
      <c r="U104" s="6"/>
      <c r="V104" s="6"/>
      <c r="W104" s="246"/>
      <c r="X104" s="247"/>
      <c r="Y104" s="248"/>
    </row>
    <row r="105" spans="1:25" ht="15.9" customHeight="1" x14ac:dyDescent="0.3">
      <c r="A105" s="244">
        <v>4</v>
      </c>
      <c r="B105" s="324">
        <f t="shared" si="5"/>
        <v>0</v>
      </c>
      <c r="C105" s="319" t="str">
        <f t="shared" si="5"/>
        <v>-</v>
      </c>
      <c r="D105" s="6"/>
      <c r="E105" s="245" t="str">
        <f t="shared" si="5"/>
        <v>-</v>
      </c>
      <c r="F105" s="6"/>
      <c r="G105" s="6"/>
      <c r="H105" s="6"/>
      <c r="I105" s="6"/>
      <c r="J105" s="6"/>
      <c r="K105" s="6"/>
      <c r="L105" s="6"/>
      <c r="M105" s="6"/>
      <c r="N105" s="6"/>
      <c r="O105" s="6"/>
      <c r="P105" s="6"/>
      <c r="Q105" s="6"/>
      <c r="R105" s="6"/>
      <c r="S105" s="6"/>
      <c r="T105" s="6"/>
      <c r="U105" s="6"/>
      <c r="V105" s="6"/>
      <c r="W105" s="246"/>
      <c r="X105" s="247"/>
      <c r="Y105" s="248"/>
    </row>
    <row r="106" spans="1:25" ht="15.9" customHeight="1" x14ac:dyDescent="0.3">
      <c r="A106" s="244">
        <v>5</v>
      </c>
      <c r="B106" s="324">
        <f t="shared" si="5"/>
        <v>0</v>
      </c>
      <c r="C106" s="319" t="str">
        <f t="shared" si="5"/>
        <v>R</v>
      </c>
      <c r="D106" s="6"/>
      <c r="E106" s="245" t="str">
        <f t="shared" si="5"/>
        <v>Reigate Priory</v>
      </c>
      <c r="F106" s="6"/>
      <c r="G106" s="6"/>
      <c r="H106" s="6"/>
      <c r="I106" s="6"/>
      <c r="J106" s="6"/>
      <c r="K106" s="6"/>
      <c r="L106" s="6"/>
      <c r="M106" s="6"/>
      <c r="N106" s="6"/>
      <c r="O106" s="6"/>
      <c r="P106" s="6"/>
      <c r="Q106" s="6"/>
      <c r="R106" s="6"/>
      <c r="S106" s="6"/>
      <c r="T106" s="6"/>
      <c r="U106" s="6"/>
      <c r="V106" s="6"/>
      <c r="W106" s="246"/>
      <c r="X106" s="247"/>
      <c r="Y106" s="248"/>
    </row>
    <row r="107" spans="1:25" ht="15.9" customHeight="1" x14ac:dyDescent="0.3">
      <c r="A107" s="244">
        <v>6</v>
      </c>
      <c r="B107" s="324">
        <f t="shared" si="5"/>
        <v>0</v>
      </c>
      <c r="C107" s="319" t="str">
        <f t="shared" si="5"/>
        <v>O</v>
      </c>
      <c r="D107" s="6"/>
      <c r="E107" s="245" t="str">
        <f t="shared" si="5"/>
        <v>Holland Sports</v>
      </c>
      <c r="F107" s="6"/>
      <c r="G107" s="6"/>
      <c r="H107" s="6"/>
      <c r="I107" s="6"/>
      <c r="J107" s="6"/>
      <c r="K107" s="6"/>
      <c r="L107" s="6"/>
      <c r="M107" s="6"/>
      <c r="N107" s="6"/>
      <c r="O107" s="6"/>
      <c r="P107" s="6"/>
      <c r="Q107" s="6"/>
      <c r="R107" s="6"/>
      <c r="S107" s="6"/>
      <c r="T107" s="6"/>
      <c r="U107" s="6"/>
      <c r="V107" s="6"/>
      <c r="W107" s="246"/>
      <c r="X107" s="247"/>
      <c r="Y107" s="248"/>
    </row>
    <row r="108" spans="1:25" ht="15.9" customHeight="1" x14ac:dyDescent="0.3">
      <c r="A108" s="244">
        <v>7</v>
      </c>
      <c r="B108" s="324">
        <f t="shared" si="5"/>
        <v>0</v>
      </c>
      <c r="C108" s="319"/>
      <c r="D108" s="6"/>
      <c r="E108" s="245"/>
      <c r="F108" s="6"/>
      <c r="G108" s="6"/>
      <c r="H108" s="6"/>
      <c r="I108" s="6"/>
      <c r="J108" s="6"/>
      <c r="K108" s="6"/>
      <c r="L108" s="6"/>
      <c r="M108" s="6"/>
      <c r="N108" s="6"/>
      <c r="O108" s="6"/>
      <c r="P108" s="6"/>
      <c r="Q108" s="6"/>
      <c r="R108" s="6"/>
      <c r="S108" s="6"/>
      <c r="T108" s="6"/>
      <c r="U108" s="6"/>
      <c r="V108" s="6"/>
      <c r="W108" s="246"/>
      <c r="X108" s="247"/>
      <c r="Y108" s="248"/>
    </row>
    <row r="109" spans="1:25" ht="15.9" customHeight="1" x14ac:dyDescent="0.3">
      <c r="A109" s="244">
        <v>8</v>
      </c>
      <c r="B109" s="324" t="str">
        <f t="shared" si="5"/>
        <v>C</v>
      </c>
      <c r="C109" s="319" t="str">
        <f t="shared" si="5"/>
        <v>C</v>
      </c>
      <c r="D109" s="6"/>
      <c r="E109" s="245" t="str">
        <f t="shared" si="5"/>
        <v>Croydon Harriers</v>
      </c>
      <c r="F109" s="6"/>
      <c r="G109" s="6"/>
      <c r="H109" s="6"/>
      <c r="I109" s="6"/>
      <c r="J109" s="6"/>
      <c r="K109" s="6"/>
      <c r="L109" s="6"/>
      <c r="M109" s="6"/>
      <c r="N109" s="6"/>
      <c r="O109" s="6"/>
      <c r="P109" s="6"/>
      <c r="Q109" s="6"/>
      <c r="R109" s="6"/>
      <c r="S109" s="6"/>
      <c r="T109" s="6"/>
      <c r="U109" s="6"/>
      <c r="V109" s="6"/>
      <c r="W109" s="246"/>
      <c r="X109" s="247"/>
      <c r="Y109" s="248"/>
    </row>
    <row r="110" spans="1:25" ht="15.9" customHeight="1" x14ac:dyDescent="0.3">
      <c r="A110" s="244">
        <v>9</v>
      </c>
      <c r="B110" s="324" t="str">
        <f t="shared" si="5"/>
        <v>K</v>
      </c>
      <c r="C110" s="319" t="str">
        <f t="shared" si="5"/>
        <v>K</v>
      </c>
      <c r="D110" s="6"/>
      <c r="E110" s="245" t="str">
        <f t="shared" si="5"/>
        <v>Kingston &amp; Poly</v>
      </c>
      <c r="F110" s="6"/>
      <c r="G110" s="6"/>
      <c r="H110" s="6"/>
      <c r="I110" s="6"/>
      <c r="J110" s="6"/>
      <c r="K110" s="6"/>
      <c r="L110" s="6"/>
      <c r="M110" s="6"/>
      <c r="N110" s="6"/>
      <c r="O110" s="6"/>
      <c r="P110" s="6"/>
      <c r="Q110" s="6"/>
      <c r="R110" s="6"/>
      <c r="S110" s="6"/>
      <c r="T110" s="6"/>
      <c r="U110" s="6"/>
      <c r="V110" s="6"/>
      <c r="W110" s="246"/>
      <c r="X110" s="247"/>
      <c r="Y110" s="248"/>
    </row>
    <row r="111" spans="1:25" ht="15.9" customHeight="1" x14ac:dyDescent="0.3">
      <c r="A111" s="244">
        <v>10</v>
      </c>
      <c r="B111" s="324" t="str">
        <f t="shared" si="5"/>
        <v>L</v>
      </c>
      <c r="C111" s="319" t="str">
        <f t="shared" si="5"/>
        <v>L</v>
      </c>
      <c r="D111" s="6"/>
      <c r="E111" s="245" t="str">
        <f t="shared" si="5"/>
        <v>South London Harriers</v>
      </c>
      <c r="F111" s="6"/>
      <c r="G111" s="6"/>
      <c r="H111" s="6"/>
      <c r="I111" s="6"/>
      <c r="J111" s="6"/>
      <c r="K111" s="6"/>
      <c r="L111" s="6"/>
      <c r="M111" s="6"/>
      <c r="N111" s="6"/>
      <c r="O111" s="6"/>
      <c r="P111" s="6"/>
      <c r="Q111" s="6"/>
      <c r="R111" s="6"/>
      <c r="S111" s="6"/>
      <c r="T111" s="6"/>
      <c r="U111" s="6"/>
      <c r="V111" s="6"/>
      <c r="W111" s="246"/>
      <c r="X111" s="247"/>
      <c r="Y111" s="248"/>
    </row>
    <row r="112" spans="1:25" ht="15.9" customHeight="1" x14ac:dyDescent="0.3">
      <c r="A112" s="244">
        <v>11</v>
      </c>
      <c r="B112" s="324" t="str">
        <f t="shared" si="5"/>
        <v>-</v>
      </c>
      <c r="C112" s="319" t="str">
        <f t="shared" si="5"/>
        <v>-</v>
      </c>
      <c r="D112" s="6"/>
      <c r="E112" s="245" t="str">
        <f t="shared" si="5"/>
        <v>-</v>
      </c>
      <c r="F112" s="6"/>
      <c r="G112" s="6"/>
      <c r="H112" s="6"/>
      <c r="I112" s="6"/>
      <c r="J112" s="6"/>
      <c r="K112" s="6"/>
      <c r="L112" s="6"/>
      <c r="M112" s="6"/>
      <c r="N112" s="6"/>
      <c r="O112" s="6"/>
      <c r="P112" s="6"/>
      <c r="Q112" s="6"/>
      <c r="R112" s="6"/>
      <c r="S112" s="6"/>
      <c r="T112" s="6"/>
      <c r="U112" s="6"/>
      <c r="V112" s="6"/>
      <c r="W112" s="246"/>
      <c r="X112" s="247"/>
      <c r="Y112" s="248"/>
    </row>
    <row r="113" spans="1:25" ht="15.9" customHeight="1" x14ac:dyDescent="0.3">
      <c r="A113" s="244">
        <v>12</v>
      </c>
      <c r="B113" s="324" t="str">
        <f t="shared" si="5"/>
        <v>R</v>
      </c>
      <c r="C113" s="319" t="str">
        <f t="shared" si="5"/>
        <v>R</v>
      </c>
      <c r="D113" s="6"/>
      <c r="E113" s="245" t="str">
        <f t="shared" si="5"/>
        <v>Reigate Priory</v>
      </c>
      <c r="F113" s="6"/>
      <c r="G113" s="6"/>
      <c r="H113" s="6"/>
      <c r="I113" s="6"/>
      <c r="J113" s="6"/>
      <c r="K113" s="6"/>
      <c r="L113" s="6"/>
      <c r="M113" s="6"/>
      <c r="N113" s="6"/>
      <c r="O113" s="6"/>
      <c r="P113" s="6"/>
      <c r="Q113" s="6"/>
      <c r="R113" s="6"/>
      <c r="S113" s="6"/>
      <c r="T113" s="6"/>
      <c r="U113" s="6"/>
      <c r="V113" s="6"/>
      <c r="W113" s="246"/>
      <c r="X113" s="247"/>
      <c r="Y113" s="248"/>
    </row>
    <row r="114" spans="1:25" ht="15.9" customHeight="1" x14ac:dyDescent="0.3">
      <c r="A114" s="244">
        <v>13</v>
      </c>
      <c r="B114" s="324" t="str">
        <f t="shared" si="5"/>
        <v>O</v>
      </c>
      <c r="C114" s="319" t="str">
        <f t="shared" si="5"/>
        <v>O</v>
      </c>
      <c r="D114" s="6"/>
      <c r="E114" s="245" t="str">
        <f t="shared" si="5"/>
        <v>Holland Sports</v>
      </c>
      <c r="F114" s="6"/>
      <c r="G114" s="6"/>
      <c r="H114" s="6"/>
      <c r="I114" s="6"/>
      <c r="J114" s="6"/>
      <c r="K114" s="6"/>
      <c r="L114" s="6"/>
      <c r="M114" s="6"/>
      <c r="N114" s="6"/>
      <c r="O114" s="6"/>
      <c r="P114" s="6"/>
      <c r="Q114" s="6"/>
      <c r="R114" s="6"/>
      <c r="S114" s="6"/>
      <c r="T114" s="6"/>
      <c r="U114" s="6"/>
      <c r="V114" s="6"/>
      <c r="W114" s="246"/>
      <c r="X114" s="247"/>
      <c r="Y114" s="248"/>
    </row>
    <row r="115" spans="1:25" ht="15.9" customHeight="1" x14ac:dyDescent="0.3">
      <c r="A115" s="244">
        <v>14</v>
      </c>
      <c r="B115" s="324"/>
      <c r="C115" s="287"/>
      <c r="D115" s="6"/>
      <c r="E115" s="6"/>
      <c r="F115" s="6"/>
      <c r="G115" s="6"/>
      <c r="H115" s="6"/>
      <c r="I115" s="6"/>
      <c r="J115" s="6"/>
      <c r="K115" s="6"/>
      <c r="L115" s="6"/>
      <c r="M115" s="6"/>
      <c r="N115" s="6"/>
      <c r="O115" s="6"/>
      <c r="P115" s="6"/>
      <c r="Q115" s="6"/>
      <c r="R115" s="6"/>
      <c r="S115" s="6"/>
      <c r="T115" s="6"/>
      <c r="U115" s="6"/>
      <c r="V115" s="6"/>
      <c r="W115" s="246"/>
      <c r="X115" s="247"/>
      <c r="Y115" s="248"/>
    </row>
    <row r="116" spans="1:25" ht="15.9" customHeight="1" x14ac:dyDescent="0.3">
      <c r="A116" s="244">
        <v>15</v>
      </c>
      <c r="B116" s="324"/>
      <c r="C116" s="287"/>
      <c r="D116" s="6"/>
      <c r="E116" s="6"/>
      <c r="F116" s="6"/>
      <c r="G116" s="6"/>
      <c r="H116" s="6"/>
      <c r="I116" s="6"/>
      <c r="J116" s="6"/>
      <c r="K116" s="6"/>
      <c r="L116" s="6"/>
      <c r="M116" s="6"/>
      <c r="N116" s="6"/>
      <c r="O116" s="6"/>
      <c r="P116" s="6"/>
      <c r="Q116" s="6"/>
      <c r="R116" s="6"/>
      <c r="S116" s="6"/>
      <c r="T116" s="6"/>
      <c r="U116" s="6"/>
      <c r="V116" s="6"/>
      <c r="W116" s="246"/>
      <c r="X116" s="247"/>
      <c r="Y116" s="248"/>
    </row>
    <row r="117" spans="1:25" ht="15.9" customHeight="1" thickBot="1" x14ac:dyDescent="0.35">
      <c r="A117" s="249">
        <v>16</v>
      </c>
      <c r="B117" s="325"/>
      <c r="C117" s="291"/>
      <c r="D117" s="250"/>
      <c r="E117" s="250"/>
      <c r="F117" s="250"/>
      <c r="G117" s="250"/>
      <c r="H117" s="250"/>
      <c r="I117" s="250"/>
      <c r="J117" s="250"/>
      <c r="K117" s="250"/>
      <c r="L117" s="250"/>
      <c r="M117" s="250"/>
      <c r="N117" s="250"/>
      <c r="O117" s="250"/>
      <c r="P117" s="250"/>
      <c r="Q117" s="250"/>
      <c r="R117" s="250"/>
      <c r="S117" s="250"/>
      <c r="T117" s="250"/>
      <c r="U117" s="250"/>
      <c r="V117" s="250"/>
      <c r="W117" s="251"/>
      <c r="X117" s="252"/>
      <c r="Y117" s="253"/>
    </row>
    <row r="118" spans="1:25" ht="9" customHeight="1" thickBot="1" x14ac:dyDescent="0.35"/>
    <row r="119" spans="1:25" ht="15" thickBot="1" x14ac:dyDescent="0.35">
      <c r="A119" s="254"/>
      <c r="B119" s="320"/>
      <c r="C119" s="237"/>
      <c r="D119" s="237" t="s">
        <v>318</v>
      </c>
      <c r="E119" s="237"/>
      <c r="F119" s="237"/>
      <c r="G119" s="234"/>
      <c r="H119" s="237"/>
      <c r="I119" s="237" t="s">
        <v>319</v>
      </c>
      <c r="J119" s="237"/>
      <c r="K119" s="237"/>
      <c r="L119" s="237"/>
      <c r="M119" s="237"/>
      <c r="N119" s="237"/>
      <c r="O119" s="233"/>
      <c r="P119" s="234"/>
      <c r="Q119" s="237"/>
      <c r="R119" s="237" t="s">
        <v>320</v>
      </c>
      <c r="S119" s="237"/>
      <c r="T119" s="237"/>
      <c r="U119" s="237"/>
      <c r="V119" s="237"/>
      <c r="W119" s="237"/>
      <c r="X119" s="237"/>
      <c r="Y119" s="233"/>
    </row>
    <row r="120" spans="1:25" ht="15" thickBot="1" x14ac:dyDescent="0.35">
      <c r="A120" s="255"/>
      <c r="B120" s="256" t="s">
        <v>169</v>
      </c>
      <c r="C120" s="256"/>
      <c r="D120" s="257" t="s">
        <v>3</v>
      </c>
      <c r="E120" s="256" t="s">
        <v>0</v>
      </c>
      <c r="F120" s="257" t="s">
        <v>321</v>
      </c>
      <c r="G120" s="255"/>
      <c r="H120" s="256" t="s">
        <v>169</v>
      </c>
      <c r="I120" s="417" t="s">
        <v>3</v>
      </c>
      <c r="J120" s="418"/>
      <c r="K120" s="418"/>
      <c r="L120" s="419"/>
      <c r="M120" s="256" t="s">
        <v>322</v>
      </c>
      <c r="N120" s="258"/>
      <c r="O120" s="258" t="s">
        <v>321</v>
      </c>
      <c r="Y120" s="139"/>
    </row>
    <row r="121" spans="1:25" ht="15.9" customHeight="1" thickBot="1" x14ac:dyDescent="0.35">
      <c r="A121" s="259">
        <v>1</v>
      </c>
      <c r="B121" s="321"/>
      <c r="D121" s="260"/>
      <c r="F121" s="260"/>
      <c r="G121" s="259">
        <v>1</v>
      </c>
      <c r="I121" s="41"/>
      <c r="L121" s="139"/>
      <c r="N121" s="139"/>
      <c r="O121" s="260"/>
      <c r="Y121" s="139"/>
    </row>
    <row r="122" spans="1:25" ht="15.9" customHeight="1" x14ac:dyDescent="0.3">
      <c r="A122" s="261">
        <v>2</v>
      </c>
      <c r="B122" s="322"/>
      <c r="C122" s="262"/>
      <c r="D122" s="263"/>
      <c r="E122" s="262"/>
      <c r="F122" s="263"/>
      <c r="G122" s="261">
        <v>2</v>
      </c>
      <c r="H122" s="262"/>
      <c r="I122" s="264"/>
      <c r="J122" s="262"/>
      <c r="K122" s="262"/>
      <c r="L122" s="265"/>
      <c r="M122" s="262"/>
      <c r="N122" s="265"/>
      <c r="O122" s="263"/>
      <c r="P122" s="266"/>
      <c r="Q122" s="81"/>
      <c r="R122" s="81"/>
      <c r="S122" s="81"/>
      <c r="T122" s="81"/>
      <c r="U122" s="81"/>
      <c r="V122" s="81"/>
      <c r="W122" s="81"/>
      <c r="X122" s="81"/>
      <c r="Y122" s="138"/>
    </row>
    <row r="123" spans="1:25" ht="15.9" customHeight="1" thickBot="1" x14ac:dyDescent="0.35">
      <c r="A123" s="261">
        <v>3</v>
      </c>
      <c r="B123" s="322"/>
      <c r="C123" s="262"/>
      <c r="D123" s="263"/>
      <c r="E123" s="262"/>
      <c r="F123" s="263"/>
      <c r="G123" s="261">
        <v>3</v>
      </c>
      <c r="H123" s="262"/>
      <c r="I123" s="264"/>
      <c r="J123" s="262"/>
      <c r="K123" s="262"/>
      <c r="L123" s="265"/>
      <c r="M123" s="262"/>
      <c r="N123" s="265"/>
      <c r="O123" s="263"/>
      <c r="P123" s="43"/>
      <c r="Q123" s="44"/>
      <c r="R123" s="44"/>
      <c r="S123" s="44"/>
      <c r="T123" s="44"/>
      <c r="U123" s="44"/>
      <c r="V123" s="44"/>
      <c r="W123" s="44"/>
      <c r="X123" s="44"/>
      <c r="Y123" s="267"/>
    </row>
    <row r="124" spans="1:25" ht="15.9" customHeight="1" x14ac:dyDescent="0.3">
      <c r="A124" s="261">
        <v>4</v>
      </c>
      <c r="B124" s="322"/>
      <c r="C124" s="262"/>
      <c r="D124" s="263"/>
      <c r="E124" s="262"/>
      <c r="F124" s="263"/>
      <c r="G124" s="261">
        <v>4</v>
      </c>
      <c r="H124" s="262"/>
      <c r="I124" s="264"/>
      <c r="J124" s="262"/>
      <c r="K124" s="262"/>
      <c r="L124" s="265"/>
      <c r="M124" s="262"/>
      <c r="N124" s="265"/>
      <c r="O124" s="263"/>
      <c r="Y124" s="139"/>
    </row>
    <row r="125" spans="1:25" ht="15.9" customHeight="1" thickBot="1" x14ac:dyDescent="0.35">
      <c r="A125" s="261">
        <v>5</v>
      </c>
      <c r="B125" s="322"/>
      <c r="C125" s="262"/>
      <c r="D125" s="263"/>
      <c r="E125" s="262"/>
      <c r="F125" s="263"/>
      <c r="G125" s="261">
        <v>5</v>
      </c>
      <c r="H125" s="262"/>
      <c r="I125" s="264"/>
      <c r="J125" s="262"/>
      <c r="K125" s="262"/>
      <c r="L125" s="265"/>
      <c r="M125" s="262"/>
      <c r="N125" s="265"/>
      <c r="O125" s="263"/>
      <c r="Y125" s="139"/>
    </row>
    <row r="126" spans="1:25" ht="15.9" customHeight="1" thickBot="1" x14ac:dyDescent="0.35">
      <c r="A126" s="261">
        <v>6</v>
      </c>
      <c r="B126" s="322"/>
      <c r="C126" s="262"/>
      <c r="D126" s="263"/>
      <c r="E126" s="262"/>
      <c r="F126" s="263"/>
      <c r="G126" s="261">
        <v>6</v>
      </c>
      <c r="H126" s="262"/>
      <c r="I126" s="264"/>
      <c r="J126" s="262"/>
      <c r="K126" s="262"/>
      <c r="L126" s="265"/>
      <c r="M126" s="262"/>
      <c r="N126" s="265"/>
      <c r="O126" s="263"/>
      <c r="P126" s="234"/>
      <c r="Q126" s="237"/>
      <c r="R126" s="237" t="s">
        <v>323</v>
      </c>
      <c r="S126" s="237"/>
      <c r="T126" s="237"/>
      <c r="U126" s="237"/>
      <c r="V126" s="237"/>
      <c r="W126" s="237"/>
      <c r="X126" s="237"/>
      <c r="Y126" s="233"/>
    </row>
    <row r="127" spans="1:25" ht="15.9" customHeight="1" x14ac:dyDescent="0.3">
      <c r="A127" s="261"/>
      <c r="B127" s="322"/>
      <c r="C127" s="262"/>
      <c r="D127" s="263"/>
      <c r="E127" s="262"/>
      <c r="F127" s="263"/>
      <c r="G127" s="261"/>
      <c r="H127" s="262"/>
      <c r="I127" s="264"/>
      <c r="J127" s="262"/>
      <c r="K127" s="262"/>
      <c r="L127" s="265"/>
      <c r="M127" s="262"/>
      <c r="N127" s="265"/>
      <c r="O127" s="263"/>
      <c r="Y127" s="139"/>
    </row>
    <row r="128" spans="1:25" ht="15.9" customHeight="1" thickBot="1" x14ac:dyDescent="0.35">
      <c r="A128" s="268"/>
      <c r="B128" s="323"/>
      <c r="C128" s="44"/>
      <c r="D128" s="269"/>
      <c r="E128" s="44"/>
      <c r="F128" s="269"/>
      <c r="G128" s="268"/>
      <c r="H128" s="44"/>
      <c r="I128" s="43"/>
      <c r="J128" s="44"/>
      <c r="K128" s="44"/>
      <c r="L128" s="267"/>
      <c r="M128" s="44"/>
      <c r="N128" s="267"/>
      <c r="O128" s="269"/>
      <c r="P128" s="44"/>
      <c r="Q128" s="44"/>
      <c r="R128" s="44"/>
      <c r="S128" s="44"/>
      <c r="T128" s="44"/>
      <c r="U128" s="44"/>
      <c r="V128" s="44"/>
      <c r="W128" s="44"/>
      <c r="X128" s="44"/>
      <c r="Y128" s="267"/>
    </row>
    <row r="129" spans="1:25" ht="15" thickBot="1" x14ac:dyDescent="0.35">
      <c r="D129" t="s">
        <v>303</v>
      </c>
      <c r="E129" t="s">
        <v>350</v>
      </c>
      <c r="R129" s="4" t="s">
        <v>81</v>
      </c>
    </row>
    <row r="130" spans="1:25" ht="15" thickBot="1" x14ac:dyDescent="0.35">
      <c r="A130" s="232" t="s">
        <v>305</v>
      </c>
      <c r="B130" s="316"/>
      <c r="C130" s="233"/>
      <c r="D130" s="234" t="s">
        <v>347</v>
      </c>
      <c r="E130" s="235"/>
      <c r="F130" s="236" t="s">
        <v>306</v>
      </c>
      <c r="G130" s="234"/>
      <c r="H130" s="237" t="str">
        <f>H2</f>
        <v>at Epsom &amp; Ewell AC</v>
      </c>
      <c r="I130" s="237"/>
      <c r="J130" s="237"/>
      <c r="K130" s="237"/>
      <c r="L130" s="237"/>
      <c r="M130" s="237"/>
      <c r="N130" s="237"/>
      <c r="O130" s="237"/>
      <c r="P130" s="233"/>
      <c r="Q130" s="236" t="s">
        <v>307</v>
      </c>
      <c r="R130" s="234" t="str">
        <f>R2</f>
        <v>04.06.22</v>
      </c>
      <c r="S130" s="237"/>
      <c r="T130" s="237"/>
      <c r="U130" s="237"/>
      <c r="V130" s="237"/>
      <c r="W130" s="237"/>
      <c r="X130" s="237"/>
      <c r="Y130" s="233"/>
    </row>
    <row r="131" spans="1:25" ht="15" thickBot="1" x14ac:dyDescent="0.35">
      <c r="A131" s="238" t="s">
        <v>308</v>
      </c>
      <c r="B131" s="317"/>
      <c r="C131" s="138"/>
      <c r="D131" s="17" t="s">
        <v>13</v>
      </c>
      <c r="E131" s="17" t="s">
        <v>7</v>
      </c>
      <c r="F131" s="239" t="s">
        <v>309</v>
      </c>
      <c r="G131" s="271" t="s">
        <v>349</v>
      </c>
      <c r="H131" s="81"/>
      <c r="I131" s="240"/>
      <c r="J131" s="81"/>
      <c r="K131" s="81"/>
      <c r="L131" s="81"/>
      <c r="M131" s="81"/>
      <c r="N131" s="81"/>
      <c r="O131" s="81"/>
      <c r="P131" s="81"/>
    </row>
    <row r="132" spans="1:25" x14ac:dyDescent="0.3">
      <c r="A132" s="426" t="s">
        <v>310</v>
      </c>
      <c r="B132" s="326" t="s">
        <v>169</v>
      </c>
      <c r="C132" s="241"/>
      <c r="D132" s="241" t="s">
        <v>3</v>
      </c>
      <c r="E132" s="241" t="s">
        <v>0</v>
      </c>
      <c r="F132" s="242"/>
      <c r="G132" s="242"/>
      <c r="H132" s="242"/>
      <c r="I132" s="243"/>
      <c r="J132" s="242"/>
      <c r="K132" s="242"/>
      <c r="L132" s="242"/>
      <c r="M132" s="242"/>
      <c r="N132" s="242"/>
      <c r="O132" s="242"/>
      <c r="P132" s="242"/>
      <c r="Q132" s="242"/>
      <c r="R132" s="241" t="s">
        <v>311</v>
      </c>
      <c r="S132" s="428" t="s">
        <v>312</v>
      </c>
      <c r="T132" s="428" t="s">
        <v>313</v>
      </c>
      <c r="U132" s="428" t="s">
        <v>314</v>
      </c>
      <c r="V132" s="428" t="s">
        <v>315</v>
      </c>
      <c r="W132" s="420"/>
      <c r="X132" s="422" t="s">
        <v>316</v>
      </c>
      <c r="Y132" s="423"/>
    </row>
    <row r="133" spans="1:25" x14ac:dyDescent="0.3">
      <c r="A133" s="427"/>
      <c r="B133" s="318"/>
      <c r="F133" s="64" t="s">
        <v>317</v>
      </c>
      <c r="G133" s="64" t="s">
        <v>317</v>
      </c>
      <c r="H133" s="64" t="s">
        <v>317</v>
      </c>
      <c r="I133" s="64" t="s">
        <v>317</v>
      </c>
      <c r="J133" s="64" t="s">
        <v>317</v>
      </c>
      <c r="K133" s="64" t="s">
        <v>317</v>
      </c>
      <c r="L133" s="64" t="s">
        <v>317</v>
      </c>
      <c r="M133" s="64" t="s">
        <v>317</v>
      </c>
      <c r="N133" s="64" t="s">
        <v>317</v>
      </c>
      <c r="O133" s="64" t="s">
        <v>317</v>
      </c>
      <c r="P133" s="64" t="s">
        <v>317</v>
      </c>
      <c r="Q133" s="64" t="s">
        <v>317</v>
      </c>
      <c r="R133" s="64" t="s">
        <v>317</v>
      </c>
      <c r="S133" s="429"/>
      <c r="T133" s="429"/>
      <c r="U133" s="429"/>
      <c r="V133" s="429"/>
      <c r="W133" s="421"/>
      <c r="X133" s="424"/>
      <c r="Y133" s="425"/>
    </row>
    <row r="134" spans="1:25" x14ac:dyDescent="0.3">
      <c r="A134" s="244">
        <v>1</v>
      </c>
      <c r="B134" s="324">
        <f t="shared" ref="B134:E146" si="6">B6</f>
        <v>0</v>
      </c>
      <c r="C134" s="319" t="str">
        <f t="shared" si="6"/>
        <v>E</v>
      </c>
      <c r="D134" s="6"/>
      <c r="E134" s="245" t="str">
        <f t="shared" si="6"/>
        <v>Epsom &amp; Ewell</v>
      </c>
      <c r="F134" s="6"/>
      <c r="G134" s="6"/>
      <c r="H134" s="6"/>
      <c r="I134" s="6"/>
      <c r="J134" s="6"/>
      <c r="K134" s="6"/>
      <c r="L134" s="6"/>
      <c r="M134" s="6"/>
      <c r="N134" s="6"/>
      <c r="O134" s="6"/>
      <c r="P134" s="6"/>
      <c r="Q134" s="6"/>
      <c r="R134" s="6"/>
      <c r="S134" s="6"/>
      <c r="T134" s="6"/>
      <c r="U134" s="6"/>
      <c r="V134" s="6"/>
      <c r="W134" s="246"/>
      <c r="X134" s="247"/>
      <c r="Y134" s="248"/>
    </row>
    <row r="135" spans="1:25" x14ac:dyDescent="0.3">
      <c r="A135" s="244">
        <v>2</v>
      </c>
      <c r="B135" s="324">
        <f t="shared" si="6"/>
        <v>0</v>
      </c>
      <c r="C135" s="319" t="str">
        <f t="shared" si="6"/>
        <v>Z</v>
      </c>
      <c r="D135" s="6"/>
      <c r="E135" s="245" t="str">
        <f t="shared" si="6"/>
        <v>Herne Hill Harriers</v>
      </c>
      <c r="F135" s="6"/>
      <c r="G135" s="6"/>
      <c r="H135" s="6"/>
      <c r="I135" s="6"/>
      <c r="J135" s="6"/>
      <c r="K135" s="6"/>
      <c r="L135" s="6"/>
      <c r="M135" s="6"/>
      <c r="N135" s="6"/>
      <c r="O135" s="6"/>
      <c r="P135" s="6"/>
      <c r="Q135" s="6"/>
      <c r="R135" s="6"/>
      <c r="S135" s="6"/>
      <c r="T135" s="6"/>
      <c r="U135" s="6"/>
      <c r="V135" s="6"/>
      <c r="W135" s="246"/>
      <c r="X135" s="247"/>
      <c r="Y135" s="248"/>
    </row>
    <row r="136" spans="1:25" x14ac:dyDescent="0.3">
      <c r="A136" s="244">
        <v>3</v>
      </c>
      <c r="B136" s="324">
        <f t="shared" si="6"/>
        <v>0</v>
      </c>
      <c r="C136" s="319" t="str">
        <f t="shared" si="6"/>
        <v>G</v>
      </c>
      <c r="D136" s="6"/>
      <c r="E136" s="245" t="str">
        <f t="shared" si="6"/>
        <v>Guildford &amp; Godalming</v>
      </c>
      <c r="F136" s="6"/>
      <c r="G136" s="6"/>
      <c r="H136" s="6"/>
      <c r="I136" s="6"/>
      <c r="J136" s="6"/>
      <c r="K136" s="6"/>
      <c r="L136" s="6"/>
      <c r="M136" s="6"/>
      <c r="N136" s="6"/>
      <c r="O136" s="6"/>
      <c r="P136" s="6"/>
      <c r="Q136" s="6"/>
      <c r="R136" s="6"/>
      <c r="S136" s="6"/>
      <c r="T136" s="6"/>
      <c r="U136" s="6"/>
      <c r="V136" s="6"/>
      <c r="W136" s="246"/>
      <c r="X136" s="247"/>
      <c r="Y136" s="248"/>
    </row>
    <row r="137" spans="1:25" x14ac:dyDescent="0.3">
      <c r="A137" s="244">
        <v>4</v>
      </c>
      <c r="B137" s="324">
        <f t="shared" si="6"/>
        <v>0</v>
      </c>
      <c r="C137" s="319" t="str">
        <f t="shared" si="6"/>
        <v>S</v>
      </c>
      <c r="D137" s="6"/>
      <c r="E137" s="245" t="str">
        <f t="shared" si="6"/>
        <v>Sutton &amp; District</v>
      </c>
      <c r="F137" s="6"/>
      <c r="G137" s="6"/>
      <c r="H137" s="6"/>
      <c r="I137" s="6"/>
      <c r="J137" s="6"/>
      <c r="K137" s="6"/>
      <c r="L137" s="6"/>
      <c r="M137" s="6"/>
      <c r="N137" s="6"/>
      <c r="O137" s="6"/>
      <c r="P137" s="6"/>
      <c r="Q137" s="6"/>
      <c r="R137" s="6"/>
      <c r="S137" s="6"/>
      <c r="T137" s="6"/>
      <c r="U137" s="6"/>
      <c r="V137" s="6"/>
      <c r="W137" s="246"/>
      <c r="X137" s="247"/>
      <c r="Y137" s="248"/>
    </row>
    <row r="138" spans="1:25" x14ac:dyDescent="0.3">
      <c r="A138" s="244">
        <v>5</v>
      </c>
      <c r="B138" s="324">
        <f t="shared" si="6"/>
        <v>0</v>
      </c>
      <c r="C138" s="319" t="str">
        <f t="shared" si="6"/>
        <v>H</v>
      </c>
      <c r="D138" s="6"/>
      <c r="E138" s="245" t="str">
        <f t="shared" si="6"/>
        <v>Hercules Wimbledon</v>
      </c>
      <c r="F138" s="6"/>
      <c r="G138" s="6"/>
      <c r="H138" s="6"/>
      <c r="I138" s="6"/>
      <c r="J138" s="6"/>
      <c r="K138" s="6"/>
      <c r="L138" s="6"/>
      <c r="M138" s="6"/>
      <c r="N138" s="6"/>
      <c r="O138" s="6"/>
      <c r="P138" s="6"/>
      <c r="Q138" s="6"/>
      <c r="R138" s="6"/>
      <c r="S138" s="6"/>
      <c r="T138" s="6"/>
      <c r="U138" s="6"/>
      <c r="V138" s="6"/>
      <c r="W138" s="246"/>
      <c r="X138" s="247"/>
      <c r="Y138" s="248"/>
    </row>
    <row r="139" spans="1:25" x14ac:dyDescent="0.3">
      <c r="A139" s="244">
        <v>6</v>
      </c>
      <c r="B139" s="324">
        <f t="shared" si="6"/>
        <v>0</v>
      </c>
      <c r="C139" s="319" t="str">
        <f t="shared" si="6"/>
        <v>D</v>
      </c>
      <c r="D139" s="6"/>
      <c r="E139" s="245" t="str">
        <f t="shared" si="6"/>
        <v>Dorking &amp; Mole Valley</v>
      </c>
      <c r="F139" s="6"/>
      <c r="G139" s="6"/>
      <c r="H139" s="6"/>
      <c r="I139" s="6"/>
      <c r="J139" s="6"/>
      <c r="K139" s="6"/>
      <c r="L139" s="6"/>
      <c r="M139" s="6"/>
      <c r="N139" s="6"/>
      <c r="O139" s="6"/>
      <c r="P139" s="6"/>
      <c r="Q139" s="6"/>
      <c r="R139" s="6"/>
      <c r="S139" s="6"/>
      <c r="T139" s="6"/>
      <c r="U139" s="6"/>
      <c r="V139" s="6"/>
      <c r="W139" s="246"/>
      <c r="X139" s="247"/>
      <c r="Y139" s="248"/>
    </row>
    <row r="140" spans="1:25" x14ac:dyDescent="0.3">
      <c r="A140" s="244">
        <v>7</v>
      </c>
      <c r="B140" s="324"/>
      <c r="C140" s="319"/>
      <c r="D140" s="6"/>
      <c r="E140" s="245"/>
      <c r="F140" s="6"/>
      <c r="G140" s="6"/>
      <c r="H140" s="6"/>
      <c r="I140" s="6"/>
      <c r="J140" s="6"/>
      <c r="K140" s="6"/>
      <c r="L140" s="6"/>
      <c r="M140" s="6"/>
      <c r="N140" s="6"/>
      <c r="O140" s="6"/>
      <c r="P140" s="6"/>
      <c r="Q140" s="6"/>
      <c r="R140" s="6"/>
      <c r="S140" s="6"/>
      <c r="T140" s="6"/>
      <c r="U140" s="6"/>
      <c r="V140" s="6"/>
      <c r="W140" s="246"/>
      <c r="X140" s="247"/>
      <c r="Y140" s="248"/>
    </row>
    <row r="141" spans="1:25" x14ac:dyDescent="0.3">
      <c r="A141" s="244">
        <v>8</v>
      </c>
      <c r="B141" s="324" t="str">
        <f t="shared" si="6"/>
        <v>E</v>
      </c>
      <c r="C141" s="319" t="str">
        <f t="shared" si="6"/>
        <v>E</v>
      </c>
      <c r="D141" s="6"/>
      <c r="E141" s="245" t="str">
        <f t="shared" si="6"/>
        <v>Epsom &amp; Ewell</v>
      </c>
      <c r="F141" s="6"/>
      <c r="G141" s="6"/>
      <c r="H141" s="6"/>
      <c r="I141" s="6"/>
      <c r="J141" s="6"/>
      <c r="K141" s="6"/>
      <c r="L141" s="6"/>
      <c r="M141" s="6"/>
      <c r="N141" s="6"/>
      <c r="O141" s="6"/>
      <c r="P141" s="6"/>
      <c r="Q141" s="6"/>
      <c r="R141" s="6"/>
      <c r="S141" s="6"/>
      <c r="T141" s="6"/>
      <c r="U141" s="6"/>
      <c r="V141" s="6"/>
      <c r="W141" s="246"/>
      <c r="X141" s="247"/>
      <c r="Y141" s="248"/>
    </row>
    <row r="142" spans="1:25" x14ac:dyDescent="0.3">
      <c r="A142" s="244">
        <v>9</v>
      </c>
      <c r="B142" s="324" t="str">
        <f t="shared" si="6"/>
        <v>Z</v>
      </c>
      <c r="C142" s="319" t="str">
        <f t="shared" si="6"/>
        <v>Z</v>
      </c>
      <c r="D142" s="6"/>
      <c r="E142" s="245" t="str">
        <f t="shared" si="6"/>
        <v>Herne Hill Harriers</v>
      </c>
      <c r="F142" s="6"/>
      <c r="G142" s="6"/>
      <c r="H142" s="6"/>
      <c r="I142" s="6"/>
      <c r="J142" s="6"/>
      <c r="K142" s="6"/>
      <c r="L142" s="6"/>
      <c r="M142" s="6"/>
      <c r="N142" s="6"/>
      <c r="O142" s="6"/>
      <c r="P142" s="6"/>
      <c r="Q142" s="6"/>
      <c r="R142" s="6"/>
      <c r="S142" s="6"/>
      <c r="T142" s="6"/>
      <c r="U142" s="6"/>
      <c r="V142" s="6"/>
      <c r="W142" s="246"/>
      <c r="X142" s="247"/>
      <c r="Y142" s="248"/>
    </row>
    <row r="143" spans="1:25" x14ac:dyDescent="0.3">
      <c r="A143" s="244">
        <v>10</v>
      </c>
      <c r="B143" s="324" t="str">
        <f t="shared" si="6"/>
        <v>G</v>
      </c>
      <c r="C143" s="319" t="str">
        <f t="shared" si="6"/>
        <v>G</v>
      </c>
      <c r="D143" s="6"/>
      <c r="E143" s="245" t="str">
        <f t="shared" si="6"/>
        <v>Guildford &amp; Godalming</v>
      </c>
      <c r="F143" s="6"/>
      <c r="G143" s="6"/>
      <c r="H143" s="6"/>
      <c r="I143" s="6"/>
      <c r="J143" s="6"/>
      <c r="K143" s="6"/>
      <c r="L143" s="6"/>
      <c r="M143" s="6"/>
      <c r="N143" s="6"/>
      <c r="O143" s="6"/>
      <c r="P143" s="6"/>
      <c r="Q143" s="6"/>
      <c r="R143" s="6"/>
      <c r="S143" s="6"/>
      <c r="T143" s="6"/>
      <c r="U143" s="6"/>
      <c r="V143" s="6"/>
      <c r="W143" s="246"/>
      <c r="X143" s="247"/>
      <c r="Y143" s="248"/>
    </row>
    <row r="144" spans="1:25" x14ac:dyDescent="0.3">
      <c r="A144" s="244">
        <v>11</v>
      </c>
      <c r="B144" s="324" t="str">
        <f t="shared" si="6"/>
        <v>S</v>
      </c>
      <c r="C144" s="319" t="str">
        <f t="shared" si="6"/>
        <v>S</v>
      </c>
      <c r="D144" s="6"/>
      <c r="E144" s="245" t="str">
        <f t="shared" si="6"/>
        <v>Sutton &amp; District</v>
      </c>
      <c r="F144" s="6"/>
      <c r="G144" s="6"/>
      <c r="H144" s="6"/>
      <c r="I144" s="6"/>
      <c r="J144" s="6"/>
      <c r="K144" s="6"/>
      <c r="L144" s="6"/>
      <c r="M144" s="6"/>
      <c r="N144" s="6"/>
      <c r="O144" s="6"/>
      <c r="P144" s="6"/>
      <c r="Q144" s="6"/>
      <c r="R144" s="6"/>
      <c r="S144" s="6"/>
      <c r="T144" s="6"/>
      <c r="U144" s="6"/>
      <c r="V144" s="6"/>
      <c r="W144" s="246"/>
      <c r="X144" s="247"/>
      <c r="Y144" s="248"/>
    </row>
    <row r="145" spans="1:25" x14ac:dyDescent="0.3">
      <c r="A145" s="244">
        <v>12</v>
      </c>
      <c r="B145" s="324" t="str">
        <f t="shared" si="6"/>
        <v>H</v>
      </c>
      <c r="C145" s="319" t="str">
        <f t="shared" si="6"/>
        <v>H</v>
      </c>
      <c r="D145" s="6"/>
      <c r="E145" s="245" t="str">
        <f t="shared" si="6"/>
        <v>Hercules Wimbledon</v>
      </c>
      <c r="F145" s="6"/>
      <c r="G145" s="6"/>
      <c r="H145" s="6"/>
      <c r="I145" s="6"/>
      <c r="J145" s="6"/>
      <c r="K145" s="6"/>
      <c r="L145" s="6"/>
      <c r="M145" s="6"/>
      <c r="N145" s="6"/>
      <c r="O145" s="6"/>
      <c r="P145" s="6"/>
      <c r="Q145" s="6"/>
      <c r="R145" s="6"/>
      <c r="S145" s="6"/>
      <c r="T145" s="6"/>
      <c r="U145" s="6"/>
      <c r="V145" s="6"/>
      <c r="W145" s="246"/>
      <c r="X145" s="247"/>
      <c r="Y145" s="248"/>
    </row>
    <row r="146" spans="1:25" x14ac:dyDescent="0.3">
      <c r="A146" s="244">
        <v>13</v>
      </c>
      <c r="B146" s="324" t="str">
        <f t="shared" si="6"/>
        <v>D</v>
      </c>
      <c r="C146" s="319" t="str">
        <f t="shared" si="6"/>
        <v>D</v>
      </c>
      <c r="D146" s="6"/>
      <c r="E146" s="245" t="str">
        <f t="shared" si="6"/>
        <v>Dorking &amp; Mole Valley</v>
      </c>
      <c r="F146" s="6"/>
      <c r="G146" s="6"/>
      <c r="H146" s="6"/>
      <c r="I146" s="6"/>
      <c r="J146" s="6"/>
      <c r="K146" s="6"/>
      <c r="L146" s="6"/>
      <c r="M146" s="6"/>
      <c r="N146" s="6"/>
      <c r="O146" s="6"/>
      <c r="P146" s="6"/>
      <c r="Q146" s="6"/>
      <c r="R146" s="6"/>
      <c r="S146" s="6"/>
      <c r="T146" s="6"/>
      <c r="U146" s="6"/>
      <c r="V146" s="6"/>
      <c r="W146" s="246"/>
      <c r="X146" s="247"/>
      <c r="Y146" s="248"/>
    </row>
    <row r="147" spans="1:25" x14ac:dyDescent="0.3">
      <c r="A147" s="244">
        <v>14</v>
      </c>
      <c r="B147" s="324"/>
      <c r="C147" s="287"/>
      <c r="D147" s="6"/>
      <c r="E147" s="6"/>
      <c r="F147" s="6"/>
      <c r="G147" s="6"/>
      <c r="H147" s="6"/>
      <c r="I147" s="6"/>
      <c r="J147" s="6"/>
      <c r="K147" s="6"/>
      <c r="L147" s="6"/>
      <c r="M147" s="6"/>
      <c r="N147" s="6"/>
      <c r="O147" s="6"/>
      <c r="P147" s="6"/>
      <c r="Q147" s="6"/>
      <c r="R147" s="6"/>
      <c r="S147" s="6"/>
      <c r="T147" s="6"/>
      <c r="U147" s="6"/>
      <c r="V147" s="6"/>
      <c r="W147" s="246"/>
      <c r="X147" s="247"/>
      <c r="Y147" s="248"/>
    </row>
    <row r="148" spans="1:25" x14ac:dyDescent="0.3">
      <c r="A148" s="244">
        <v>15</v>
      </c>
      <c r="B148" s="324"/>
      <c r="C148" s="287"/>
      <c r="D148" s="6"/>
      <c r="E148" s="6"/>
      <c r="F148" s="6"/>
      <c r="G148" s="6"/>
      <c r="H148" s="6"/>
      <c r="I148" s="6"/>
      <c r="J148" s="6"/>
      <c r="K148" s="6"/>
      <c r="L148" s="6"/>
      <c r="M148" s="6"/>
      <c r="N148" s="6"/>
      <c r="O148" s="6"/>
      <c r="P148" s="6"/>
      <c r="Q148" s="6"/>
      <c r="R148" s="6"/>
      <c r="S148" s="6"/>
      <c r="T148" s="6"/>
      <c r="U148" s="6"/>
      <c r="V148" s="6"/>
      <c r="W148" s="246"/>
      <c r="X148" s="247"/>
      <c r="Y148" s="248"/>
    </row>
    <row r="149" spans="1:25" ht="15" thickBot="1" x14ac:dyDescent="0.35">
      <c r="A149" s="249">
        <v>16</v>
      </c>
      <c r="B149" s="325"/>
      <c r="C149" s="291"/>
      <c r="D149" s="250"/>
      <c r="E149" s="250"/>
      <c r="F149" s="250"/>
      <c r="G149" s="250"/>
      <c r="H149" s="250"/>
      <c r="I149" s="250"/>
      <c r="J149" s="250"/>
      <c r="K149" s="250"/>
      <c r="L149" s="250"/>
      <c r="M149" s="250"/>
      <c r="N149" s="250"/>
      <c r="O149" s="250"/>
      <c r="P149" s="250"/>
      <c r="Q149" s="250"/>
      <c r="R149" s="250"/>
      <c r="S149" s="250"/>
      <c r="T149" s="250"/>
      <c r="U149" s="250"/>
      <c r="V149" s="250"/>
      <c r="W149" s="251"/>
      <c r="X149" s="252"/>
      <c r="Y149" s="253"/>
    </row>
    <row r="150" spans="1:25" ht="15" thickBot="1" x14ac:dyDescent="0.35"/>
    <row r="151" spans="1:25" ht="15" thickBot="1" x14ac:dyDescent="0.35">
      <c r="A151" s="254"/>
      <c r="B151" s="320"/>
      <c r="C151" s="237"/>
      <c r="D151" s="237" t="s">
        <v>318</v>
      </c>
      <c r="E151" s="237"/>
      <c r="F151" s="237"/>
      <c r="G151" s="234"/>
      <c r="H151" s="237"/>
      <c r="I151" s="237" t="s">
        <v>319</v>
      </c>
      <c r="J151" s="237"/>
      <c r="K151" s="237"/>
      <c r="L151" s="237"/>
      <c r="M151" s="237"/>
      <c r="N151" s="237"/>
      <c r="O151" s="233"/>
      <c r="P151" s="234"/>
      <c r="Q151" s="237"/>
      <c r="R151" s="237" t="s">
        <v>320</v>
      </c>
      <c r="S151" s="237"/>
      <c r="T151" s="237"/>
      <c r="U151" s="237"/>
      <c r="V151" s="237"/>
      <c r="W151" s="237"/>
      <c r="X151" s="237"/>
      <c r="Y151" s="233"/>
    </row>
    <row r="152" spans="1:25" ht="15" thickBot="1" x14ac:dyDescent="0.35">
      <c r="A152" s="255"/>
      <c r="B152" s="256" t="s">
        <v>169</v>
      </c>
      <c r="C152" s="256"/>
      <c r="D152" s="257" t="s">
        <v>3</v>
      </c>
      <c r="E152" s="256" t="s">
        <v>0</v>
      </c>
      <c r="F152" s="257" t="s">
        <v>321</v>
      </c>
      <c r="G152" s="255"/>
      <c r="H152" s="256" t="s">
        <v>169</v>
      </c>
      <c r="I152" s="417" t="s">
        <v>3</v>
      </c>
      <c r="J152" s="418"/>
      <c r="K152" s="418"/>
      <c r="L152" s="419"/>
      <c r="M152" s="256" t="s">
        <v>322</v>
      </c>
      <c r="N152" s="258"/>
      <c r="O152" s="258" t="s">
        <v>321</v>
      </c>
      <c r="Y152" s="139"/>
    </row>
    <row r="153" spans="1:25" ht="15" thickBot="1" x14ac:dyDescent="0.35">
      <c r="A153" s="259">
        <v>1</v>
      </c>
      <c r="B153" s="321"/>
      <c r="D153" s="260"/>
      <c r="F153" s="260"/>
      <c r="G153" s="259">
        <v>1</v>
      </c>
      <c r="I153" s="41"/>
      <c r="L153" s="139"/>
      <c r="N153" s="139"/>
      <c r="O153" s="260"/>
      <c r="Y153" s="139"/>
    </row>
    <row r="154" spans="1:25" x14ac:dyDescent="0.3">
      <c r="A154" s="261">
        <v>2</v>
      </c>
      <c r="B154" s="322"/>
      <c r="C154" s="262"/>
      <c r="D154" s="263"/>
      <c r="E154" s="262"/>
      <c r="F154" s="263"/>
      <c r="G154" s="261">
        <v>2</v>
      </c>
      <c r="H154" s="262"/>
      <c r="I154" s="264"/>
      <c r="J154" s="262"/>
      <c r="K154" s="262"/>
      <c r="L154" s="265"/>
      <c r="M154" s="262"/>
      <c r="N154" s="265"/>
      <c r="O154" s="263"/>
      <c r="P154" s="266"/>
      <c r="Q154" s="81"/>
      <c r="R154" s="81"/>
      <c r="S154" s="81"/>
      <c r="T154" s="81"/>
      <c r="U154" s="81"/>
      <c r="V154" s="81"/>
      <c r="W154" s="81"/>
      <c r="X154" s="81"/>
      <c r="Y154" s="138"/>
    </row>
    <row r="155" spans="1:25" ht="15" thickBot="1" x14ac:dyDescent="0.35">
      <c r="A155" s="261">
        <v>3</v>
      </c>
      <c r="B155" s="322"/>
      <c r="C155" s="262"/>
      <c r="D155" s="263"/>
      <c r="E155" s="262"/>
      <c r="F155" s="263"/>
      <c r="G155" s="261">
        <v>3</v>
      </c>
      <c r="H155" s="262"/>
      <c r="I155" s="264"/>
      <c r="J155" s="262"/>
      <c r="K155" s="262"/>
      <c r="L155" s="265"/>
      <c r="M155" s="262"/>
      <c r="N155" s="265"/>
      <c r="O155" s="263"/>
      <c r="P155" s="43"/>
      <c r="Q155" s="44"/>
      <c r="R155" s="44"/>
      <c r="S155" s="44"/>
      <c r="T155" s="44"/>
      <c r="U155" s="44"/>
      <c r="V155" s="44"/>
      <c r="W155" s="44"/>
      <c r="X155" s="44"/>
      <c r="Y155" s="267"/>
    </row>
    <row r="156" spans="1:25" x14ac:dyDescent="0.3">
      <c r="A156" s="261">
        <v>4</v>
      </c>
      <c r="B156" s="322"/>
      <c r="C156" s="262"/>
      <c r="D156" s="263"/>
      <c r="E156" s="262"/>
      <c r="F156" s="263"/>
      <c r="G156" s="261">
        <v>4</v>
      </c>
      <c r="H156" s="262"/>
      <c r="I156" s="264"/>
      <c r="J156" s="262"/>
      <c r="K156" s="262"/>
      <c r="L156" s="265"/>
      <c r="M156" s="262"/>
      <c r="N156" s="265"/>
      <c r="O156" s="263"/>
      <c r="Y156" s="139"/>
    </row>
    <row r="157" spans="1:25" ht="15" thickBot="1" x14ac:dyDescent="0.35">
      <c r="A157" s="261">
        <v>5</v>
      </c>
      <c r="B157" s="322"/>
      <c r="C157" s="262"/>
      <c r="D157" s="263"/>
      <c r="E157" s="262"/>
      <c r="F157" s="263"/>
      <c r="G157" s="261">
        <v>5</v>
      </c>
      <c r="H157" s="262"/>
      <c r="I157" s="264"/>
      <c r="J157" s="262"/>
      <c r="K157" s="262"/>
      <c r="L157" s="265"/>
      <c r="M157" s="262"/>
      <c r="N157" s="265"/>
      <c r="O157" s="263"/>
      <c r="Y157" s="139"/>
    </row>
    <row r="158" spans="1:25" ht="15" thickBot="1" x14ac:dyDescent="0.35">
      <c r="A158" s="261">
        <v>6</v>
      </c>
      <c r="B158" s="322"/>
      <c r="C158" s="262"/>
      <c r="D158" s="263"/>
      <c r="E158" s="262"/>
      <c r="F158" s="263"/>
      <c r="G158" s="261">
        <v>6</v>
      </c>
      <c r="H158" s="262"/>
      <c r="I158" s="264"/>
      <c r="J158" s="262"/>
      <c r="K158" s="262"/>
      <c r="L158" s="265"/>
      <c r="M158" s="262"/>
      <c r="N158" s="265"/>
      <c r="O158" s="263"/>
      <c r="P158" s="234"/>
      <c r="Q158" s="237"/>
      <c r="R158" s="237" t="s">
        <v>323</v>
      </c>
      <c r="S158" s="237"/>
      <c r="T158" s="237"/>
      <c r="U158" s="237"/>
      <c r="V158" s="237"/>
      <c r="W158" s="237"/>
      <c r="X158" s="237"/>
      <c r="Y158" s="233"/>
    </row>
    <row r="159" spans="1:25" x14ac:dyDescent="0.3">
      <c r="A159" s="261"/>
      <c r="B159" s="322"/>
      <c r="C159" s="262"/>
      <c r="D159" s="263"/>
      <c r="E159" s="262"/>
      <c r="F159" s="263"/>
      <c r="G159" s="261"/>
      <c r="H159" s="262"/>
      <c r="I159" s="264"/>
      <c r="J159" s="262"/>
      <c r="K159" s="262"/>
      <c r="L159" s="265"/>
      <c r="M159" s="262"/>
      <c r="N159" s="265"/>
      <c r="O159" s="263"/>
      <c r="Y159" s="139"/>
    </row>
    <row r="160" spans="1:25" ht="15" thickBot="1" x14ac:dyDescent="0.35">
      <c r="A160" s="268"/>
      <c r="B160" s="323"/>
      <c r="C160" s="44"/>
      <c r="D160" s="269"/>
      <c r="E160" s="44"/>
      <c r="F160" s="269"/>
      <c r="G160" s="268"/>
      <c r="H160" s="44"/>
      <c r="I160" s="43"/>
      <c r="J160" s="44"/>
      <c r="K160" s="44"/>
      <c r="L160" s="267"/>
      <c r="M160" s="44"/>
      <c r="N160" s="267"/>
      <c r="O160" s="269"/>
      <c r="P160" s="44"/>
      <c r="Q160" s="44"/>
      <c r="R160" s="44"/>
      <c r="S160" s="44"/>
      <c r="T160" s="44"/>
      <c r="U160" s="44"/>
      <c r="V160" s="44"/>
      <c r="W160" s="44"/>
      <c r="X160" s="44"/>
      <c r="Y160" s="267"/>
    </row>
    <row r="161" spans="1:25" ht="15" thickBot="1" x14ac:dyDescent="0.35">
      <c r="D161" t="s">
        <v>303</v>
      </c>
      <c r="E161" t="s">
        <v>304</v>
      </c>
      <c r="R161" t="s">
        <v>82</v>
      </c>
    </row>
    <row r="162" spans="1:25" ht="15" thickBot="1" x14ac:dyDescent="0.35">
      <c r="A162" s="232" t="s">
        <v>305</v>
      </c>
      <c r="B162" s="316"/>
      <c r="C162" s="233"/>
      <c r="D162" s="234" t="s">
        <v>347</v>
      </c>
      <c r="E162" s="235"/>
      <c r="F162" s="236" t="s">
        <v>306</v>
      </c>
      <c r="G162" s="234"/>
      <c r="H162" s="237" t="str">
        <f>H130</f>
        <v>at Epsom &amp; Ewell AC</v>
      </c>
      <c r="I162" s="237"/>
      <c r="J162" s="237"/>
      <c r="K162" s="237"/>
      <c r="L162" s="237"/>
      <c r="M162" s="237"/>
      <c r="N162" s="237"/>
      <c r="O162" s="237"/>
      <c r="P162" s="233"/>
      <c r="Q162" s="236" t="s">
        <v>307</v>
      </c>
      <c r="R162" s="270" t="str">
        <f>R2</f>
        <v>04.06.22</v>
      </c>
      <c r="S162" s="237"/>
      <c r="T162" s="237"/>
      <c r="U162" s="237"/>
      <c r="V162" s="237"/>
      <c r="W162" s="237"/>
      <c r="X162" s="237"/>
      <c r="Y162" s="233"/>
    </row>
    <row r="163" spans="1:25" ht="15" thickBot="1" x14ac:dyDescent="0.35">
      <c r="A163" s="238" t="s">
        <v>308</v>
      </c>
      <c r="B163" s="317"/>
      <c r="C163" s="138"/>
      <c r="D163" s="17" t="str">
        <f>D131</f>
        <v>High Jump</v>
      </c>
      <c r="E163" s="17" t="str">
        <f>E131</f>
        <v>U15</v>
      </c>
      <c r="F163" s="239" t="s">
        <v>309</v>
      </c>
      <c r="G163" s="271" t="str">
        <f>G131</f>
        <v>noon</v>
      </c>
      <c r="H163" s="81"/>
      <c r="I163" s="240"/>
      <c r="J163" s="81"/>
      <c r="K163" s="81"/>
      <c r="L163" s="81"/>
      <c r="M163" s="81"/>
      <c r="N163" s="81"/>
      <c r="O163" s="81"/>
      <c r="P163" s="81"/>
    </row>
    <row r="164" spans="1:25" x14ac:dyDescent="0.3">
      <c r="A164" s="426" t="s">
        <v>310</v>
      </c>
      <c r="B164" s="326" t="s">
        <v>169</v>
      </c>
      <c r="C164" s="241"/>
      <c r="D164" s="241" t="s">
        <v>3</v>
      </c>
      <c r="E164" s="241" t="s">
        <v>0</v>
      </c>
      <c r="F164" s="242"/>
      <c r="G164" s="242"/>
      <c r="H164" s="242"/>
      <c r="I164" s="243"/>
      <c r="J164" s="242"/>
      <c r="K164" s="242"/>
      <c r="L164" s="242"/>
      <c r="M164" s="242"/>
      <c r="N164" s="242"/>
      <c r="O164" s="242"/>
      <c r="P164" s="242"/>
      <c r="Q164" s="242"/>
      <c r="R164" s="241" t="s">
        <v>311</v>
      </c>
      <c r="S164" s="428" t="s">
        <v>312</v>
      </c>
      <c r="T164" s="428" t="s">
        <v>313</v>
      </c>
      <c r="U164" s="428" t="s">
        <v>314</v>
      </c>
      <c r="V164" s="428" t="s">
        <v>315</v>
      </c>
      <c r="W164" s="420"/>
      <c r="X164" s="422" t="s">
        <v>316</v>
      </c>
      <c r="Y164" s="423"/>
    </row>
    <row r="165" spans="1:25" x14ac:dyDescent="0.3">
      <c r="A165" s="427"/>
      <c r="B165" s="318"/>
      <c r="F165" s="64" t="s">
        <v>317</v>
      </c>
      <c r="G165" s="64" t="s">
        <v>317</v>
      </c>
      <c r="H165" s="64" t="s">
        <v>317</v>
      </c>
      <c r="I165" s="64" t="s">
        <v>317</v>
      </c>
      <c r="J165" s="64" t="s">
        <v>317</v>
      </c>
      <c r="K165" s="64" t="s">
        <v>317</v>
      </c>
      <c r="L165" s="64" t="s">
        <v>317</v>
      </c>
      <c r="M165" s="64" t="s">
        <v>317</v>
      </c>
      <c r="N165" s="64" t="s">
        <v>317</v>
      </c>
      <c r="O165" s="64" t="s">
        <v>317</v>
      </c>
      <c r="P165" s="64" t="s">
        <v>317</v>
      </c>
      <c r="Q165" s="64" t="s">
        <v>317</v>
      </c>
      <c r="R165" s="64" t="s">
        <v>317</v>
      </c>
      <c r="S165" s="429"/>
      <c r="T165" s="429"/>
      <c r="U165" s="429"/>
      <c r="V165" s="429"/>
      <c r="W165" s="421"/>
      <c r="X165" s="424"/>
      <c r="Y165" s="425"/>
    </row>
    <row r="166" spans="1:25" x14ac:dyDescent="0.3">
      <c r="A166" s="244">
        <v>1</v>
      </c>
      <c r="B166" s="324">
        <f t="shared" ref="B166:E178" si="7">B38</f>
        <v>0</v>
      </c>
      <c r="C166" s="319" t="str">
        <f t="shared" si="7"/>
        <v>C</v>
      </c>
      <c r="D166" s="6"/>
      <c r="E166" s="245" t="str">
        <f t="shared" si="7"/>
        <v>Croydon Harriers</v>
      </c>
      <c r="F166" s="6"/>
      <c r="G166" s="6"/>
      <c r="H166" s="6"/>
      <c r="I166" s="6"/>
      <c r="J166" s="6"/>
      <c r="K166" s="6"/>
      <c r="L166" s="6"/>
      <c r="M166" s="6"/>
      <c r="N166" s="6"/>
      <c r="O166" s="6"/>
      <c r="P166" s="6"/>
      <c r="Q166" s="6"/>
      <c r="R166" s="6"/>
      <c r="S166" s="6"/>
      <c r="T166" s="6"/>
      <c r="U166" s="6"/>
      <c r="V166" s="6"/>
      <c r="W166" s="246"/>
      <c r="X166" s="247"/>
      <c r="Y166" s="248"/>
    </row>
    <row r="167" spans="1:25" x14ac:dyDescent="0.3">
      <c r="A167" s="244">
        <v>2</v>
      </c>
      <c r="B167" s="324">
        <f t="shared" si="7"/>
        <v>0</v>
      </c>
      <c r="C167" s="319" t="str">
        <f t="shared" si="7"/>
        <v>K</v>
      </c>
      <c r="D167" s="6"/>
      <c r="E167" s="245" t="str">
        <f t="shared" si="7"/>
        <v>Kingston &amp; Poly</v>
      </c>
      <c r="F167" s="6"/>
      <c r="G167" s="6"/>
      <c r="H167" s="6"/>
      <c r="I167" s="6"/>
      <c r="J167" s="6"/>
      <c r="K167" s="6"/>
      <c r="L167" s="6"/>
      <c r="M167" s="6"/>
      <c r="N167" s="6"/>
      <c r="O167" s="6"/>
      <c r="P167" s="6"/>
      <c r="Q167" s="6"/>
      <c r="R167" s="6"/>
      <c r="S167" s="6"/>
      <c r="T167" s="6"/>
      <c r="U167" s="6"/>
      <c r="V167" s="6"/>
      <c r="W167" s="246"/>
      <c r="X167" s="247"/>
      <c r="Y167" s="248"/>
    </row>
    <row r="168" spans="1:25" x14ac:dyDescent="0.3">
      <c r="A168" s="244">
        <v>3</v>
      </c>
      <c r="B168" s="324">
        <f t="shared" si="7"/>
        <v>0</v>
      </c>
      <c r="C168" s="319" t="str">
        <f t="shared" si="7"/>
        <v>L</v>
      </c>
      <c r="D168" s="6"/>
      <c r="E168" s="245" t="str">
        <f t="shared" si="7"/>
        <v>South London Harriers</v>
      </c>
      <c r="F168" s="6"/>
      <c r="G168" s="6"/>
      <c r="H168" s="6"/>
      <c r="I168" s="6"/>
      <c r="J168" s="6"/>
      <c r="K168" s="6"/>
      <c r="L168" s="6"/>
      <c r="M168" s="6"/>
      <c r="N168" s="6"/>
      <c r="O168" s="6"/>
      <c r="P168" s="6"/>
      <c r="Q168" s="6"/>
      <c r="R168" s="6"/>
      <c r="S168" s="6"/>
      <c r="T168" s="6"/>
      <c r="U168" s="6"/>
      <c r="V168" s="6"/>
      <c r="W168" s="246"/>
      <c r="X168" s="247"/>
      <c r="Y168" s="248"/>
    </row>
    <row r="169" spans="1:25" x14ac:dyDescent="0.3">
      <c r="A169" s="244">
        <v>4</v>
      </c>
      <c r="B169" s="324">
        <f t="shared" si="7"/>
        <v>0</v>
      </c>
      <c r="C169" s="319" t="str">
        <f t="shared" si="7"/>
        <v>-</v>
      </c>
      <c r="D169" s="6"/>
      <c r="E169" s="245" t="str">
        <f t="shared" si="7"/>
        <v>-</v>
      </c>
      <c r="F169" s="6"/>
      <c r="G169" s="6"/>
      <c r="H169" s="6"/>
      <c r="I169" s="6"/>
      <c r="J169" s="6"/>
      <c r="K169" s="6"/>
      <c r="L169" s="6"/>
      <c r="M169" s="6"/>
      <c r="N169" s="6"/>
      <c r="O169" s="6"/>
      <c r="P169" s="6"/>
      <c r="Q169" s="6"/>
      <c r="R169" s="6"/>
      <c r="S169" s="6"/>
      <c r="T169" s="6"/>
      <c r="U169" s="6"/>
      <c r="V169" s="6"/>
      <c r="W169" s="246"/>
      <c r="X169" s="247"/>
      <c r="Y169" s="248"/>
    </row>
    <row r="170" spans="1:25" x14ac:dyDescent="0.3">
      <c r="A170" s="244">
        <v>5</v>
      </c>
      <c r="B170" s="324">
        <f t="shared" si="7"/>
        <v>0</v>
      </c>
      <c r="C170" s="319" t="str">
        <f t="shared" si="7"/>
        <v>R</v>
      </c>
      <c r="D170" s="6"/>
      <c r="E170" s="245" t="str">
        <f t="shared" si="7"/>
        <v>Reigate Priory</v>
      </c>
      <c r="F170" s="6"/>
      <c r="G170" s="6"/>
      <c r="H170" s="6"/>
      <c r="I170" s="6"/>
      <c r="J170" s="6"/>
      <c r="K170" s="6"/>
      <c r="L170" s="6"/>
      <c r="M170" s="6"/>
      <c r="N170" s="6"/>
      <c r="O170" s="6"/>
      <c r="P170" s="6"/>
      <c r="Q170" s="6"/>
      <c r="R170" s="6"/>
      <c r="S170" s="6"/>
      <c r="T170" s="6"/>
      <c r="U170" s="6"/>
      <c r="V170" s="6"/>
      <c r="W170" s="246"/>
      <c r="X170" s="247"/>
      <c r="Y170" s="248"/>
    </row>
    <row r="171" spans="1:25" x14ac:dyDescent="0.3">
      <c r="A171" s="244">
        <v>6</v>
      </c>
      <c r="B171" s="324">
        <f t="shared" si="7"/>
        <v>0</v>
      </c>
      <c r="C171" s="319" t="str">
        <f t="shared" si="7"/>
        <v>O</v>
      </c>
      <c r="D171" s="6"/>
      <c r="E171" s="245" t="str">
        <f t="shared" si="7"/>
        <v>Holland Sports</v>
      </c>
      <c r="F171" s="6"/>
      <c r="G171" s="6"/>
      <c r="H171" s="6"/>
      <c r="I171" s="6"/>
      <c r="J171" s="6"/>
      <c r="K171" s="6"/>
      <c r="L171" s="6"/>
      <c r="M171" s="6"/>
      <c r="N171" s="6"/>
      <c r="O171" s="6"/>
      <c r="P171" s="6"/>
      <c r="Q171" s="6"/>
      <c r="R171" s="6"/>
      <c r="S171" s="6"/>
      <c r="T171" s="6"/>
      <c r="U171" s="6"/>
      <c r="V171" s="6"/>
      <c r="W171" s="246"/>
      <c r="X171" s="247"/>
      <c r="Y171" s="248"/>
    </row>
    <row r="172" spans="1:25" x14ac:dyDescent="0.3">
      <c r="A172" s="244">
        <v>7</v>
      </c>
      <c r="B172" s="324">
        <f t="shared" si="7"/>
        <v>0</v>
      </c>
      <c r="C172" s="319"/>
      <c r="D172" s="6"/>
      <c r="E172" s="245"/>
      <c r="F172" s="6"/>
      <c r="G172" s="6"/>
      <c r="H172" s="6"/>
      <c r="I172" s="6"/>
      <c r="J172" s="6"/>
      <c r="K172" s="6"/>
      <c r="L172" s="6"/>
      <c r="M172" s="6"/>
      <c r="N172" s="6"/>
      <c r="O172" s="6"/>
      <c r="P172" s="6"/>
      <c r="Q172" s="6"/>
      <c r="R172" s="6"/>
      <c r="S172" s="6"/>
      <c r="T172" s="6"/>
      <c r="U172" s="6"/>
      <c r="V172" s="6"/>
      <c r="W172" s="246"/>
      <c r="X172" s="247"/>
      <c r="Y172" s="248"/>
    </row>
    <row r="173" spans="1:25" x14ac:dyDescent="0.3">
      <c r="A173" s="244">
        <v>8</v>
      </c>
      <c r="B173" s="324" t="str">
        <f t="shared" si="7"/>
        <v>C</v>
      </c>
      <c r="C173" s="319" t="str">
        <f t="shared" si="7"/>
        <v>C</v>
      </c>
      <c r="D173" s="6"/>
      <c r="E173" s="245" t="str">
        <f t="shared" si="7"/>
        <v>Croydon Harriers</v>
      </c>
      <c r="F173" s="6"/>
      <c r="G173" s="6"/>
      <c r="H173" s="6"/>
      <c r="I173" s="6"/>
      <c r="J173" s="6"/>
      <c r="K173" s="6"/>
      <c r="L173" s="6"/>
      <c r="M173" s="6"/>
      <c r="N173" s="6"/>
      <c r="O173" s="6"/>
      <c r="P173" s="6"/>
      <c r="Q173" s="6"/>
      <c r="R173" s="6"/>
      <c r="S173" s="6"/>
      <c r="T173" s="6"/>
      <c r="U173" s="6"/>
      <c r="V173" s="6"/>
      <c r="W173" s="246"/>
      <c r="X173" s="247"/>
      <c r="Y173" s="248"/>
    </row>
    <row r="174" spans="1:25" x14ac:dyDescent="0.3">
      <c r="A174" s="244">
        <v>9</v>
      </c>
      <c r="B174" s="324" t="str">
        <f t="shared" si="7"/>
        <v>K</v>
      </c>
      <c r="C174" s="319" t="str">
        <f t="shared" si="7"/>
        <v>K</v>
      </c>
      <c r="D174" s="6"/>
      <c r="E174" s="245" t="str">
        <f t="shared" si="7"/>
        <v>Kingston &amp; Poly</v>
      </c>
      <c r="F174" s="6"/>
      <c r="G174" s="6"/>
      <c r="H174" s="6"/>
      <c r="I174" s="6"/>
      <c r="J174" s="6"/>
      <c r="K174" s="6"/>
      <c r="L174" s="6"/>
      <c r="M174" s="6"/>
      <c r="N174" s="6"/>
      <c r="O174" s="6"/>
      <c r="P174" s="6"/>
      <c r="Q174" s="6"/>
      <c r="R174" s="6"/>
      <c r="S174" s="6"/>
      <c r="T174" s="6"/>
      <c r="U174" s="6"/>
      <c r="V174" s="6"/>
      <c r="W174" s="246"/>
      <c r="X174" s="247"/>
      <c r="Y174" s="248"/>
    </row>
    <row r="175" spans="1:25" x14ac:dyDescent="0.3">
      <c r="A175" s="244">
        <v>10</v>
      </c>
      <c r="B175" s="324" t="str">
        <f t="shared" si="7"/>
        <v>L</v>
      </c>
      <c r="C175" s="319" t="str">
        <f t="shared" si="7"/>
        <v>L</v>
      </c>
      <c r="D175" s="6"/>
      <c r="E175" s="245" t="str">
        <f t="shared" si="7"/>
        <v>South London Harriers</v>
      </c>
      <c r="F175" s="6"/>
      <c r="G175" s="6"/>
      <c r="H175" s="6"/>
      <c r="I175" s="6"/>
      <c r="J175" s="6"/>
      <c r="K175" s="6"/>
      <c r="L175" s="6"/>
      <c r="M175" s="6"/>
      <c r="N175" s="6"/>
      <c r="O175" s="6"/>
      <c r="P175" s="6"/>
      <c r="Q175" s="6"/>
      <c r="R175" s="6"/>
      <c r="S175" s="6"/>
      <c r="T175" s="6"/>
      <c r="U175" s="6"/>
      <c r="V175" s="6"/>
      <c r="W175" s="246"/>
      <c r="X175" s="247"/>
      <c r="Y175" s="248"/>
    </row>
    <row r="176" spans="1:25" x14ac:dyDescent="0.3">
      <c r="A176" s="244">
        <v>11</v>
      </c>
      <c r="B176" s="324" t="str">
        <f t="shared" si="7"/>
        <v>-</v>
      </c>
      <c r="C176" s="319" t="str">
        <f t="shared" si="7"/>
        <v>-</v>
      </c>
      <c r="D176" s="6"/>
      <c r="E176" s="245" t="str">
        <f t="shared" si="7"/>
        <v>-</v>
      </c>
      <c r="F176" s="6"/>
      <c r="G176" s="6"/>
      <c r="H176" s="6"/>
      <c r="I176" s="6"/>
      <c r="J176" s="6"/>
      <c r="K176" s="6"/>
      <c r="L176" s="6"/>
      <c r="M176" s="6"/>
      <c r="N176" s="6"/>
      <c r="O176" s="6"/>
      <c r="P176" s="6"/>
      <c r="Q176" s="6"/>
      <c r="R176" s="6"/>
      <c r="S176" s="6"/>
      <c r="T176" s="6"/>
      <c r="U176" s="6"/>
      <c r="V176" s="6"/>
      <c r="W176" s="246"/>
      <c r="X176" s="247"/>
      <c r="Y176" s="248"/>
    </row>
    <row r="177" spans="1:25" x14ac:dyDescent="0.3">
      <c r="A177" s="244">
        <v>12</v>
      </c>
      <c r="B177" s="324" t="str">
        <f t="shared" si="7"/>
        <v>R</v>
      </c>
      <c r="C177" s="319" t="str">
        <f t="shared" si="7"/>
        <v>R</v>
      </c>
      <c r="D177" s="6"/>
      <c r="E177" s="245" t="str">
        <f t="shared" si="7"/>
        <v>Reigate Priory</v>
      </c>
      <c r="F177" s="6"/>
      <c r="G177" s="6"/>
      <c r="H177" s="6"/>
      <c r="I177" s="6"/>
      <c r="J177" s="6"/>
      <c r="K177" s="6"/>
      <c r="L177" s="6"/>
      <c r="M177" s="6"/>
      <c r="N177" s="6"/>
      <c r="O177" s="6"/>
      <c r="P177" s="6"/>
      <c r="Q177" s="6"/>
      <c r="R177" s="6"/>
      <c r="S177" s="6"/>
      <c r="T177" s="6"/>
      <c r="U177" s="6"/>
      <c r="V177" s="6"/>
      <c r="W177" s="246"/>
      <c r="X177" s="247"/>
      <c r="Y177" s="248"/>
    </row>
    <row r="178" spans="1:25" x14ac:dyDescent="0.3">
      <c r="A178" s="244">
        <v>13</v>
      </c>
      <c r="B178" s="324" t="str">
        <f t="shared" si="7"/>
        <v>O</v>
      </c>
      <c r="C178" s="319" t="str">
        <f t="shared" si="7"/>
        <v>O</v>
      </c>
      <c r="D178" s="6"/>
      <c r="E178" s="245" t="str">
        <f t="shared" si="7"/>
        <v>Holland Sports</v>
      </c>
      <c r="F178" s="6"/>
      <c r="G178" s="6"/>
      <c r="H178" s="6"/>
      <c r="I178" s="6"/>
      <c r="J178" s="6"/>
      <c r="K178" s="6"/>
      <c r="L178" s="6"/>
      <c r="M178" s="6"/>
      <c r="N178" s="6"/>
      <c r="O178" s="6"/>
      <c r="P178" s="6"/>
      <c r="Q178" s="6"/>
      <c r="R178" s="6"/>
      <c r="S178" s="6"/>
      <c r="T178" s="6"/>
      <c r="U178" s="6"/>
      <c r="V178" s="6"/>
      <c r="W178" s="246"/>
      <c r="X178" s="247"/>
      <c r="Y178" s="248"/>
    </row>
    <row r="179" spans="1:25" x14ac:dyDescent="0.3">
      <c r="A179" s="244">
        <v>14</v>
      </c>
      <c r="B179" s="324"/>
      <c r="C179" s="287"/>
      <c r="D179" s="6"/>
      <c r="E179" s="6"/>
      <c r="F179" s="6"/>
      <c r="G179" s="6"/>
      <c r="H179" s="6"/>
      <c r="I179" s="6"/>
      <c r="J179" s="6"/>
      <c r="K179" s="6"/>
      <c r="L179" s="6"/>
      <c r="M179" s="6"/>
      <c r="N179" s="6"/>
      <c r="O179" s="6"/>
      <c r="P179" s="6"/>
      <c r="Q179" s="6"/>
      <c r="R179" s="6"/>
      <c r="S179" s="6"/>
      <c r="T179" s="6"/>
      <c r="U179" s="6"/>
      <c r="V179" s="6"/>
      <c r="W179" s="246"/>
      <c r="X179" s="247"/>
      <c r="Y179" s="248"/>
    </row>
    <row r="180" spans="1:25" x14ac:dyDescent="0.3">
      <c r="A180" s="244">
        <v>15</v>
      </c>
      <c r="B180" s="324"/>
      <c r="C180" s="287"/>
      <c r="D180" s="6"/>
      <c r="E180" s="6"/>
      <c r="F180" s="6"/>
      <c r="G180" s="6"/>
      <c r="H180" s="6"/>
      <c r="I180" s="6"/>
      <c r="J180" s="6"/>
      <c r="K180" s="6"/>
      <c r="L180" s="6"/>
      <c r="M180" s="6"/>
      <c r="N180" s="6"/>
      <c r="O180" s="6"/>
      <c r="P180" s="6"/>
      <c r="Q180" s="6"/>
      <c r="R180" s="6"/>
      <c r="S180" s="6"/>
      <c r="T180" s="6"/>
      <c r="U180" s="6"/>
      <c r="V180" s="6"/>
      <c r="W180" s="246"/>
      <c r="X180" s="247"/>
      <c r="Y180" s="248"/>
    </row>
    <row r="181" spans="1:25" ht="15" thickBot="1" x14ac:dyDescent="0.35">
      <c r="A181" s="244">
        <v>16</v>
      </c>
      <c r="B181" s="325"/>
      <c r="C181" s="291"/>
      <c r="D181" s="250"/>
      <c r="E181" s="250"/>
      <c r="F181" s="250"/>
      <c r="G181" s="250"/>
      <c r="H181" s="250"/>
      <c r="I181" s="250"/>
      <c r="J181" s="250"/>
      <c r="K181" s="250"/>
      <c r="L181" s="250"/>
      <c r="M181" s="250"/>
      <c r="N181" s="250"/>
      <c r="O181" s="250"/>
      <c r="P181" s="250"/>
      <c r="Q181" s="250"/>
      <c r="R181" s="250"/>
      <c r="S181" s="250"/>
      <c r="T181" s="250"/>
      <c r="U181" s="250"/>
      <c r="V181" s="250"/>
      <c r="W181" s="251"/>
      <c r="X181" s="252"/>
      <c r="Y181" s="253"/>
    </row>
    <row r="182" spans="1:25" ht="15" thickBot="1" x14ac:dyDescent="0.35"/>
    <row r="183" spans="1:25" ht="15" thickBot="1" x14ac:dyDescent="0.35">
      <c r="A183" s="254"/>
      <c r="B183" s="320"/>
      <c r="C183" s="237"/>
      <c r="D183" s="237" t="s">
        <v>318</v>
      </c>
      <c r="E183" s="237"/>
      <c r="F183" s="237"/>
      <c r="G183" s="234"/>
      <c r="H183" s="237"/>
      <c r="I183" s="237" t="s">
        <v>319</v>
      </c>
      <c r="J183" s="237"/>
      <c r="K183" s="237"/>
      <c r="L183" s="237"/>
      <c r="M183" s="237"/>
      <c r="N183" s="237"/>
      <c r="O183" s="233"/>
      <c r="P183" s="234"/>
      <c r="Q183" s="237"/>
      <c r="R183" s="237" t="s">
        <v>320</v>
      </c>
      <c r="S183" s="237"/>
      <c r="T183" s="237"/>
      <c r="U183" s="237"/>
      <c r="V183" s="237"/>
      <c r="W183" s="237"/>
      <c r="X183" s="237"/>
      <c r="Y183" s="233"/>
    </row>
    <row r="184" spans="1:25" ht="15" thickBot="1" x14ac:dyDescent="0.35">
      <c r="A184" s="255"/>
      <c r="B184" s="256" t="s">
        <v>169</v>
      </c>
      <c r="C184" s="256"/>
      <c r="D184" s="257" t="s">
        <v>3</v>
      </c>
      <c r="E184" s="256" t="s">
        <v>0</v>
      </c>
      <c r="F184" s="257" t="s">
        <v>321</v>
      </c>
      <c r="G184" s="255"/>
      <c r="H184" s="256" t="s">
        <v>169</v>
      </c>
      <c r="I184" s="417" t="s">
        <v>3</v>
      </c>
      <c r="J184" s="418"/>
      <c r="K184" s="418"/>
      <c r="L184" s="419"/>
      <c r="M184" s="256" t="s">
        <v>322</v>
      </c>
      <c r="N184" s="258"/>
      <c r="O184" s="258" t="s">
        <v>321</v>
      </c>
      <c r="Y184" s="139"/>
    </row>
    <row r="185" spans="1:25" ht="15" thickBot="1" x14ac:dyDescent="0.35">
      <c r="A185" s="259">
        <v>1</v>
      </c>
      <c r="B185" s="321"/>
      <c r="D185" s="260"/>
      <c r="F185" s="260"/>
      <c r="G185" s="259">
        <v>1</v>
      </c>
      <c r="I185" s="41"/>
      <c r="L185" s="139"/>
      <c r="N185" s="139"/>
      <c r="O185" s="260"/>
      <c r="Y185" s="139"/>
    </row>
    <row r="186" spans="1:25" x14ac:dyDescent="0.3">
      <c r="A186" s="261">
        <v>2</v>
      </c>
      <c r="B186" s="322"/>
      <c r="C186" s="262"/>
      <c r="D186" s="263"/>
      <c r="E186" s="262"/>
      <c r="F186" s="263"/>
      <c r="G186" s="261">
        <v>2</v>
      </c>
      <c r="H186" s="262"/>
      <c r="I186" s="264"/>
      <c r="J186" s="262"/>
      <c r="K186" s="262"/>
      <c r="L186" s="265"/>
      <c r="M186" s="262"/>
      <c r="N186" s="265"/>
      <c r="O186" s="263"/>
      <c r="P186" s="266"/>
      <c r="Q186" s="81"/>
      <c r="R186" s="81"/>
      <c r="S186" s="81"/>
      <c r="T186" s="81"/>
      <c r="U186" s="81"/>
      <c r="V186" s="81"/>
      <c r="W186" s="81"/>
      <c r="X186" s="81"/>
      <c r="Y186" s="138"/>
    </row>
    <row r="187" spans="1:25" ht="15" thickBot="1" x14ac:dyDescent="0.35">
      <c r="A187" s="261">
        <v>3</v>
      </c>
      <c r="B187" s="322"/>
      <c r="C187" s="262"/>
      <c r="D187" s="263"/>
      <c r="E187" s="262"/>
      <c r="F187" s="263"/>
      <c r="G187" s="261">
        <v>3</v>
      </c>
      <c r="H187" s="262"/>
      <c r="I187" s="264"/>
      <c r="J187" s="262"/>
      <c r="K187" s="262"/>
      <c r="L187" s="265"/>
      <c r="M187" s="262"/>
      <c r="N187" s="265"/>
      <c r="O187" s="263"/>
      <c r="P187" s="43"/>
      <c r="Q187" s="44"/>
      <c r="R187" s="44"/>
      <c r="S187" s="44"/>
      <c r="T187" s="44"/>
      <c r="U187" s="44"/>
      <c r="V187" s="44"/>
      <c r="W187" s="44"/>
      <c r="X187" s="44"/>
      <c r="Y187" s="267"/>
    </row>
    <row r="188" spans="1:25" x14ac:dyDescent="0.3">
      <c r="A188" s="261">
        <v>4</v>
      </c>
      <c r="B188" s="322"/>
      <c r="C188" s="262"/>
      <c r="D188" s="263"/>
      <c r="E188" s="262"/>
      <c r="F188" s="263"/>
      <c r="G188" s="261">
        <v>4</v>
      </c>
      <c r="H188" s="262"/>
      <c r="I188" s="264"/>
      <c r="J188" s="262"/>
      <c r="K188" s="262"/>
      <c r="L188" s="265"/>
      <c r="M188" s="262"/>
      <c r="N188" s="265"/>
      <c r="O188" s="263"/>
      <c r="Y188" s="139"/>
    </row>
    <row r="189" spans="1:25" ht="15" thickBot="1" x14ac:dyDescent="0.35">
      <c r="A189" s="261">
        <v>5</v>
      </c>
      <c r="B189" s="322"/>
      <c r="C189" s="262"/>
      <c r="D189" s="263"/>
      <c r="E189" s="262"/>
      <c r="F189" s="263"/>
      <c r="G189" s="261">
        <v>5</v>
      </c>
      <c r="H189" s="262"/>
      <c r="I189" s="264"/>
      <c r="J189" s="262"/>
      <c r="K189" s="262"/>
      <c r="L189" s="265"/>
      <c r="M189" s="262"/>
      <c r="N189" s="265"/>
      <c r="O189" s="263"/>
      <c r="Y189" s="139"/>
    </row>
    <row r="190" spans="1:25" ht="15" thickBot="1" x14ac:dyDescent="0.35">
      <c r="A190" s="261"/>
      <c r="B190" s="322"/>
      <c r="C190" s="262"/>
      <c r="D190" s="263"/>
      <c r="E190" s="262"/>
      <c r="F190" s="263"/>
      <c r="G190" s="261"/>
      <c r="H190" s="262"/>
      <c r="I190" s="264"/>
      <c r="J190" s="262"/>
      <c r="K190" s="262"/>
      <c r="L190" s="265"/>
      <c r="M190" s="262"/>
      <c r="N190" s="265"/>
      <c r="O190" s="263"/>
      <c r="P190" s="234"/>
      <c r="Q190" s="237"/>
      <c r="R190" s="237" t="s">
        <v>323</v>
      </c>
      <c r="S190" s="237"/>
      <c r="T190" s="237"/>
      <c r="U190" s="237"/>
      <c r="V190" s="237"/>
      <c r="W190" s="237"/>
      <c r="X190" s="237"/>
      <c r="Y190" s="233"/>
    </row>
    <row r="191" spans="1:25" x14ac:dyDescent="0.3">
      <c r="A191" s="261"/>
      <c r="B191" s="322"/>
      <c r="C191" s="262"/>
      <c r="D191" s="263"/>
      <c r="E191" s="262"/>
      <c r="F191" s="263"/>
      <c r="G191" s="261"/>
      <c r="H191" s="262"/>
      <c r="I191" s="264"/>
      <c r="J191" s="262"/>
      <c r="K191" s="262"/>
      <c r="L191" s="265"/>
      <c r="M191" s="262"/>
      <c r="N191" s="265"/>
      <c r="O191" s="263"/>
      <c r="Y191" s="139"/>
    </row>
    <row r="192" spans="1:25" ht="15" thickBot="1" x14ac:dyDescent="0.35">
      <c r="A192" s="268"/>
      <c r="B192" s="323"/>
      <c r="C192" s="44"/>
      <c r="D192" s="269"/>
      <c r="E192" s="44"/>
      <c r="F192" s="269"/>
      <c r="G192" s="268"/>
      <c r="H192" s="44"/>
      <c r="I192" s="43"/>
      <c r="J192" s="44"/>
      <c r="K192" s="44"/>
      <c r="L192" s="267"/>
      <c r="M192" s="44"/>
      <c r="N192" s="267"/>
      <c r="O192" s="269"/>
      <c r="P192" s="44"/>
      <c r="Q192" s="44"/>
      <c r="R192" s="44"/>
      <c r="S192" s="44"/>
      <c r="T192" s="44"/>
      <c r="U192" s="44"/>
      <c r="V192" s="44"/>
      <c r="W192" s="44"/>
      <c r="X192" s="44"/>
      <c r="Y192" s="267"/>
    </row>
    <row r="193" spans="1:25" ht="15" thickBot="1" x14ac:dyDescent="0.35">
      <c r="D193" t="s">
        <v>303</v>
      </c>
      <c r="E193" t="s">
        <v>352</v>
      </c>
      <c r="R193" s="4" t="s">
        <v>81</v>
      </c>
    </row>
    <row r="194" spans="1:25" ht="15" thickBot="1" x14ac:dyDescent="0.35">
      <c r="A194" s="232" t="s">
        <v>305</v>
      </c>
      <c r="B194" s="316"/>
      <c r="C194" s="233"/>
      <c r="D194" s="234" t="s">
        <v>347</v>
      </c>
      <c r="E194" s="235"/>
      <c r="F194" s="236" t="s">
        <v>306</v>
      </c>
      <c r="G194" s="234"/>
      <c r="H194" s="237" t="str">
        <f>H130</f>
        <v>at Epsom &amp; Ewell AC</v>
      </c>
      <c r="I194" s="237"/>
      <c r="J194" s="237"/>
      <c r="K194" s="237"/>
      <c r="L194" s="237"/>
      <c r="M194" s="237"/>
      <c r="N194" s="237"/>
      <c r="O194" s="237"/>
      <c r="P194" s="233"/>
      <c r="Q194" s="236" t="s">
        <v>307</v>
      </c>
      <c r="R194" s="234" t="str">
        <f>R2</f>
        <v>04.06.22</v>
      </c>
      <c r="S194" s="237"/>
      <c r="T194" s="237"/>
      <c r="U194" s="237"/>
      <c r="V194" s="237"/>
      <c r="W194" s="237"/>
      <c r="X194" s="237"/>
      <c r="Y194" s="233"/>
    </row>
    <row r="195" spans="1:25" ht="15" thickBot="1" x14ac:dyDescent="0.35">
      <c r="A195" s="238" t="s">
        <v>308</v>
      </c>
      <c r="B195" s="317"/>
      <c r="C195" s="138"/>
      <c r="D195" s="17" t="s">
        <v>13</v>
      </c>
      <c r="E195" s="17" t="s">
        <v>112</v>
      </c>
      <c r="F195" s="239" t="s">
        <v>309</v>
      </c>
      <c r="G195" s="271" t="s">
        <v>351</v>
      </c>
      <c r="H195" s="81"/>
      <c r="I195" s="240"/>
      <c r="J195" s="81"/>
      <c r="K195" s="81"/>
      <c r="L195" s="81"/>
      <c r="M195" s="81"/>
      <c r="N195" s="81"/>
      <c r="O195" s="81"/>
      <c r="P195" s="81"/>
    </row>
    <row r="196" spans="1:25" x14ac:dyDescent="0.3">
      <c r="A196" s="426" t="s">
        <v>310</v>
      </c>
      <c r="B196" s="326" t="s">
        <v>169</v>
      </c>
      <c r="C196" s="241"/>
      <c r="D196" s="241" t="s">
        <v>3</v>
      </c>
      <c r="E196" s="241" t="s">
        <v>0</v>
      </c>
      <c r="F196" s="242"/>
      <c r="G196" s="242"/>
      <c r="H196" s="242"/>
      <c r="I196" s="243"/>
      <c r="J196" s="242"/>
      <c r="K196" s="242"/>
      <c r="L196" s="242"/>
      <c r="M196" s="242"/>
      <c r="N196" s="242"/>
      <c r="O196" s="242"/>
      <c r="P196" s="242"/>
      <c r="Q196" s="242"/>
      <c r="R196" s="241" t="s">
        <v>311</v>
      </c>
      <c r="S196" s="428" t="s">
        <v>312</v>
      </c>
      <c r="T196" s="428" t="s">
        <v>313</v>
      </c>
      <c r="U196" s="428" t="s">
        <v>314</v>
      </c>
      <c r="V196" s="428" t="s">
        <v>315</v>
      </c>
      <c r="W196" s="420"/>
      <c r="X196" s="422" t="s">
        <v>316</v>
      </c>
      <c r="Y196" s="423"/>
    </row>
    <row r="197" spans="1:25" x14ac:dyDescent="0.3">
      <c r="A197" s="427"/>
      <c r="B197" s="318"/>
      <c r="F197" s="64" t="s">
        <v>317</v>
      </c>
      <c r="G197" s="64" t="s">
        <v>317</v>
      </c>
      <c r="H197" s="64" t="s">
        <v>317</v>
      </c>
      <c r="I197" s="64" t="s">
        <v>317</v>
      </c>
      <c r="J197" s="64" t="s">
        <v>317</v>
      </c>
      <c r="K197" s="64" t="s">
        <v>317</v>
      </c>
      <c r="L197" s="64" t="s">
        <v>317</v>
      </c>
      <c r="M197" s="64" t="s">
        <v>317</v>
      </c>
      <c r="N197" s="64" t="s">
        <v>317</v>
      </c>
      <c r="O197" s="64" t="s">
        <v>317</v>
      </c>
      <c r="P197" s="64" t="s">
        <v>317</v>
      </c>
      <c r="Q197" s="64" t="s">
        <v>317</v>
      </c>
      <c r="R197" s="64" t="s">
        <v>317</v>
      </c>
      <c r="S197" s="429"/>
      <c r="T197" s="429"/>
      <c r="U197" s="429"/>
      <c r="V197" s="429"/>
      <c r="W197" s="421"/>
      <c r="X197" s="424"/>
      <c r="Y197" s="425"/>
    </row>
    <row r="198" spans="1:25" x14ac:dyDescent="0.3">
      <c r="A198" s="244">
        <v>1</v>
      </c>
      <c r="B198" s="324">
        <f t="shared" ref="B198:E210" si="8">B6</f>
        <v>0</v>
      </c>
      <c r="C198" s="319" t="str">
        <f t="shared" si="8"/>
        <v>E</v>
      </c>
      <c r="D198" s="6"/>
      <c r="E198" s="245" t="str">
        <f t="shared" si="8"/>
        <v>Epsom &amp; Ewell</v>
      </c>
      <c r="F198" s="6"/>
      <c r="G198" s="6"/>
      <c r="H198" s="6"/>
      <c r="I198" s="6"/>
      <c r="J198" s="6"/>
      <c r="K198" s="6"/>
      <c r="L198" s="6"/>
      <c r="M198" s="6"/>
      <c r="N198" s="6"/>
      <c r="O198" s="6"/>
      <c r="P198" s="6"/>
      <c r="Q198" s="6"/>
      <c r="R198" s="6"/>
      <c r="S198" s="6"/>
      <c r="T198" s="6"/>
      <c r="U198" s="6"/>
      <c r="V198" s="6"/>
      <c r="W198" s="246"/>
      <c r="X198" s="247"/>
      <c r="Y198" s="248"/>
    </row>
    <row r="199" spans="1:25" x14ac:dyDescent="0.3">
      <c r="A199" s="244">
        <v>2</v>
      </c>
      <c r="B199" s="324">
        <f t="shared" si="8"/>
        <v>0</v>
      </c>
      <c r="C199" s="319" t="str">
        <f t="shared" si="8"/>
        <v>Z</v>
      </c>
      <c r="D199" s="6"/>
      <c r="E199" s="245" t="str">
        <f t="shared" si="8"/>
        <v>Herne Hill Harriers</v>
      </c>
      <c r="F199" s="6"/>
      <c r="G199" s="6"/>
      <c r="H199" s="6"/>
      <c r="I199" s="6"/>
      <c r="J199" s="6"/>
      <c r="K199" s="6"/>
      <c r="L199" s="6"/>
      <c r="M199" s="6"/>
      <c r="N199" s="6"/>
      <c r="O199" s="6"/>
      <c r="P199" s="6"/>
      <c r="Q199" s="6"/>
      <c r="R199" s="6"/>
      <c r="S199" s="6"/>
      <c r="T199" s="6"/>
      <c r="U199" s="6"/>
      <c r="V199" s="6"/>
      <c r="W199" s="246"/>
      <c r="X199" s="247"/>
      <c r="Y199" s="248"/>
    </row>
    <row r="200" spans="1:25" x14ac:dyDescent="0.3">
      <c r="A200" s="244">
        <v>3</v>
      </c>
      <c r="B200" s="324">
        <f t="shared" si="8"/>
        <v>0</v>
      </c>
      <c r="C200" s="319" t="str">
        <f t="shared" si="8"/>
        <v>G</v>
      </c>
      <c r="D200" s="6"/>
      <c r="E200" s="245" t="str">
        <f t="shared" si="8"/>
        <v>Guildford &amp; Godalming</v>
      </c>
      <c r="F200" s="6"/>
      <c r="G200" s="6"/>
      <c r="H200" s="6"/>
      <c r="I200" s="6"/>
      <c r="J200" s="6"/>
      <c r="K200" s="6"/>
      <c r="L200" s="6"/>
      <c r="M200" s="6"/>
      <c r="N200" s="6"/>
      <c r="O200" s="6"/>
      <c r="P200" s="6"/>
      <c r="Q200" s="6"/>
      <c r="R200" s="6"/>
      <c r="S200" s="6"/>
      <c r="T200" s="6"/>
      <c r="U200" s="6"/>
      <c r="V200" s="6"/>
      <c r="W200" s="246"/>
      <c r="X200" s="247"/>
      <c r="Y200" s="248"/>
    </row>
    <row r="201" spans="1:25" x14ac:dyDescent="0.3">
      <c r="A201" s="244">
        <v>4</v>
      </c>
      <c r="B201" s="324">
        <f t="shared" si="8"/>
        <v>0</v>
      </c>
      <c r="C201" s="319" t="str">
        <f t="shared" si="8"/>
        <v>S</v>
      </c>
      <c r="D201" s="6"/>
      <c r="E201" s="245" t="str">
        <f t="shared" si="8"/>
        <v>Sutton &amp; District</v>
      </c>
      <c r="F201" s="6"/>
      <c r="G201" s="6"/>
      <c r="H201" s="6"/>
      <c r="I201" s="6"/>
      <c r="J201" s="6"/>
      <c r="K201" s="6"/>
      <c r="L201" s="6"/>
      <c r="M201" s="6"/>
      <c r="N201" s="6"/>
      <c r="O201" s="6"/>
      <c r="P201" s="6"/>
      <c r="Q201" s="6"/>
      <c r="R201" s="6"/>
      <c r="S201" s="6"/>
      <c r="T201" s="6"/>
      <c r="U201" s="6"/>
      <c r="V201" s="6"/>
      <c r="W201" s="246"/>
      <c r="X201" s="247"/>
      <c r="Y201" s="248"/>
    </row>
    <row r="202" spans="1:25" x14ac:dyDescent="0.3">
      <c r="A202" s="244">
        <v>5</v>
      </c>
      <c r="B202" s="324">
        <f t="shared" si="8"/>
        <v>0</v>
      </c>
      <c r="C202" s="319" t="str">
        <f t="shared" si="8"/>
        <v>H</v>
      </c>
      <c r="D202" s="6"/>
      <c r="E202" s="245" t="str">
        <f t="shared" si="8"/>
        <v>Hercules Wimbledon</v>
      </c>
      <c r="F202" s="6"/>
      <c r="G202" s="6"/>
      <c r="H202" s="6"/>
      <c r="I202" s="6"/>
      <c r="J202" s="6"/>
      <c r="K202" s="6"/>
      <c r="L202" s="6"/>
      <c r="M202" s="6"/>
      <c r="N202" s="6"/>
      <c r="O202" s="6"/>
      <c r="P202" s="6"/>
      <c r="Q202" s="6"/>
      <c r="R202" s="6"/>
      <c r="S202" s="6"/>
      <c r="T202" s="6"/>
      <c r="U202" s="6"/>
      <c r="V202" s="6"/>
      <c r="W202" s="246"/>
      <c r="X202" s="247"/>
      <c r="Y202" s="248"/>
    </row>
    <row r="203" spans="1:25" x14ac:dyDescent="0.3">
      <c r="A203" s="244">
        <v>6</v>
      </c>
      <c r="B203" s="324">
        <f t="shared" si="8"/>
        <v>0</v>
      </c>
      <c r="C203" s="319" t="str">
        <f t="shared" si="8"/>
        <v>D</v>
      </c>
      <c r="D203" s="6"/>
      <c r="E203" s="245" t="str">
        <f t="shared" si="8"/>
        <v>Dorking &amp; Mole Valley</v>
      </c>
      <c r="F203" s="6"/>
      <c r="G203" s="6"/>
      <c r="H203" s="6"/>
      <c r="I203" s="6"/>
      <c r="J203" s="6"/>
      <c r="K203" s="6"/>
      <c r="L203" s="6"/>
      <c r="M203" s="6"/>
      <c r="N203" s="6"/>
      <c r="O203" s="6"/>
      <c r="P203" s="6"/>
      <c r="Q203" s="6"/>
      <c r="R203" s="6"/>
      <c r="S203" s="6"/>
      <c r="T203" s="6"/>
      <c r="U203" s="6"/>
      <c r="V203" s="6"/>
      <c r="W203" s="246"/>
      <c r="X203" s="247"/>
      <c r="Y203" s="248"/>
    </row>
    <row r="204" spans="1:25" x14ac:dyDescent="0.3">
      <c r="A204" s="244">
        <v>7</v>
      </c>
      <c r="B204" s="324"/>
      <c r="C204" s="319"/>
      <c r="D204" s="6"/>
      <c r="E204" s="245"/>
      <c r="F204" s="6"/>
      <c r="G204" s="6"/>
      <c r="H204" s="6"/>
      <c r="I204" s="6"/>
      <c r="J204" s="6"/>
      <c r="K204" s="6"/>
      <c r="L204" s="6"/>
      <c r="M204" s="6"/>
      <c r="N204" s="6"/>
      <c r="O204" s="6"/>
      <c r="P204" s="6"/>
      <c r="Q204" s="6"/>
      <c r="R204" s="6"/>
      <c r="S204" s="6"/>
      <c r="T204" s="6"/>
      <c r="U204" s="6"/>
      <c r="V204" s="6"/>
      <c r="W204" s="246"/>
      <c r="X204" s="247"/>
      <c r="Y204" s="248"/>
    </row>
    <row r="205" spans="1:25" x14ac:dyDescent="0.3">
      <c r="A205" s="244">
        <v>8</v>
      </c>
      <c r="B205" s="324" t="str">
        <f t="shared" si="8"/>
        <v>E</v>
      </c>
      <c r="C205" s="319" t="str">
        <f t="shared" si="8"/>
        <v>E</v>
      </c>
      <c r="D205" s="6"/>
      <c r="E205" s="245" t="str">
        <f t="shared" si="8"/>
        <v>Epsom &amp; Ewell</v>
      </c>
      <c r="F205" s="6"/>
      <c r="G205" s="6"/>
      <c r="H205" s="6"/>
      <c r="I205" s="6"/>
      <c r="J205" s="6"/>
      <c r="K205" s="6"/>
      <c r="L205" s="6"/>
      <c r="M205" s="6"/>
      <c r="N205" s="6"/>
      <c r="O205" s="6"/>
      <c r="P205" s="6"/>
      <c r="Q205" s="6"/>
      <c r="R205" s="6"/>
      <c r="S205" s="6"/>
      <c r="T205" s="6"/>
      <c r="U205" s="6"/>
      <c r="V205" s="6"/>
      <c r="W205" s="246"/>
      <c r="X205" s="247"/>
      <c r="Y205" s="248"/>
    </row>
    <row r="206" spans="1:25" x14ac:dyDescent="0.3">
      <c r="A206" s="244">
        <v>9</v>
      </c>
      <c r="B206" s="324" t="str">
        <f t="shared" si="8"/>
        <v>Z</v>
      </c>
      <c r="C206" s="319" t="str">
        <f t="shared" si="8"/>
        <v>Z</v>
      </c>
      <c r="D206" s="6"/>
      <c r="E206" s="245" t="str">
        <f t="shared" si="8"/>
        <v>Herne Hill Harriers</v>
      </c>
      <c r="F206" s="6"/>
      <c r="G206" s="6"/>
      <c r="H206" s="6"/>
      <c r="I206" s="6"/>
      <c r="J206" s="6"/>
      <c r="K206" s="6"/>
      <c r="L206" s="6"/>
      <c r="M206" s="6"/>
      <c r="N206" s="6"/>
      <c r="O206" s="6"/>
      <c r="P206" s="6"/>
      <c r="Q206" s="6"/>
      <c r="R206" s="6"/>
      <c r="S206" s="6"/>
      <c r="T206" s="6"/>
      <c r="U206" s="6"/>
      <c r="V206" s="6"/>
      <c r="W206" s="246"/>
      <c r="X206" s="247"/>
      <c r="Y206" s="248"/>
    </row>
    <row r="207" spans="1:25" x14ac:dyDescent="0.3">
      <c r="A207" s="244">
        <v>10</v>
      </c>
      <c r="B207" s="324" t="str">
        <f t="shared" si="8"/>
        <v>G</v>
      </c>
      <c r="C207" s="319" t="str">
        <f t="shared" si="8"/>
        <v>G</v>
      </c>
      <c r="D207" s="6"/>
      <c r="E207" s="245" t="str">
        <f t="shared" si="8"/>
        <v>Guildford &amp; Godalming</v>
      </c>
      <c r="F207" s="6"/>
      <c r="G207" s="6"/>
      <c r="H207" s="6"/>
      <c r="I207" s="6"/>
      <c r="J207" s="6"/>
      <c r="K207" s="6"/>
      <c r="L207" s="6"/>
      <c r="M207" s="6"/>
      <c r="N207" s="6"/>
      <c r="O207" s="6"/>
      <c r="P207" s="6"/>
      <c r="Q207" s="6"/>
      <c r="R207" s="6"/>
      <c r="S207" s="6"/>
      <c r="T207" s="6"/>
      <c r="U207" s="6"/>
      <c r="V207" s="6"/>
      <c r="W207" s="246"/>
      <c r="X207" s="247"/>
      <c r="Y207" s="248"/>
    </row>
    <row r="208" spans="1:25" x14ac:dyDescent="0.3">
      <c r="A208" s="244">
        <v>11</v>
      </c>
      <c r="B208" s="324" t="str">
        <f t="shared" si="8"/>
        <v>S</v>
      </c>
      <c r="C208" s="319" t="str">
        <f t="shared" si="8"/>
        <v>S</v>
      </c>
      <c r="D208" s="6"/>
      <c r="E208" s="245" t="str">
        <f t="shared" si="8"/>
        <v>Sutton &amp; District</v>
      </c>
      <c r="F208" s="6"/>
      <c r="G208" s="6"/>
      <c r="H208" s="6"/>
      <c r="I208" s="6"/>
      <c r="J208" s="6"/>
      <c r="K208" s="6"/>
      <c r="L208" s="6"/>
      <c r="M208" s="6"/>
      <c r="N208" s="6"/>
      <c r="O208" s="6"/>
      <c r="P208" s="6"/>
      <c r="Q208" s="6"/>
      <c r="R208" s="6"/>
      <c r="S208" s="6"/>
      <c r="T208" s="6"/>
      <c r="U208" s="6"/>
      <c r="V208" s="6"/>
      <c r="W208" s="246"/>
      <c r="X208" s="247"/>
      <c r="Y208" s="248"/>
    </row>
    <row r="209" spans="1:25" x14ac:dyDescent="0.3">
      <c r="A209" s="244">
        <v>12</v>
      </c>
      <c r="B209" s="324" t="str">
        <f t="shared" si="8"/>
        <v>H</v>
      </c>
      <c r="C209" s="319" t="str">
        <f t="shared" si="8"/>
        <v>H</v>
      </c>
      <c r="D209" s="6"/>
      <c r="E209" s="245" t="str">
        <f t="shared" si="8"/>
        <v>Hercules Wimbledon</v>
      </c>
      <c r="F209" s="6"/>
      <c r="G209" s="6"/>
      <c r="H209" s="6"/>
      <c r="I209" s="6"/>
      <c r="J209" s="6"/>
      <c r="K209" s="6"/>
      <c r="L209" s="6"/>
      <c r="M209" s="6"/>
      <c r="N209" s="6"/>
      <c r="O209" s="6"/>
      <c r="P209" s="6"/>
      <c r="Q209" s="6"/>
      <c r="R209" s="6"/>
      <c r="S209" s="6"/>
      <c r="T209" s="6"/>
      <c r="U209" s="6"/>
      <c r="V209" s="6"/>
      <c r="W209" s="246"/>
      <c r="X209" s="247"/>
      <c r="Y209" s="248"/>
    </row>
    <row r="210" spans="1:25" x14ac:dyDescent="0.3">
      <c r="A210" s="244">
        <v>13</v>
      </c>
      <c r="B210" s="324" t="str">
        <f t="shared" si="8"/>
        <v>D</v>
      </c>
      <c r="C210" s="319" t="str">
        <f t="shared" si="8"/>
        <v>D</v>
      </c>
      <c r="D210" s="6"/>
      <c r="E210" s="245" t="str">
        <f t="shared" si="8"/>
        <v>Dorking &amp; Mole Valley</v>
      </c>
      <c r="F210" s="6"/>
      <c r="G210" s="6"/>
      <c r="H210" s="6"/>
      <c r="I210" s="6"/>
      <c r="J210" s="6"/>
      <c r="K210" s="6"/>
      <c r="L210" s="6"/>
      <c r="M210" s="6"/>
      <c r="N210" s="6"/>
      <c r="O210" s="6"/>
      <c r="P210" s="6"/>
      <c r="Q210" s="6"/>
      <c r="R210" s="6"/>
      <c r="S210" s="6"/>
      <c r="T210" s="6"/>
      <c r="U210" s="6"/>
      <c r="V210" s="6"/>
      <c r="W210" s="246"/>
      <c r="X210" s="247"/>
      <c r="Y210" s="248"/>
    </row>
    <row r="211" spans="1:25" x14ac:dyDescent="0.3">
      <c r="A211" s="244">
        <v>14</v>
      </c>
      <c r="B211" s="324"/>
      <c r="C211" s="287"/>
      <c r="D211" s="6"/>
      <c r="E211" s="6"/>
      <c r="F211" s="6"/>
      <c r="G211" s="6"/>
      <c r="H211" s="6"/>
      <c r="I211" s="6"/>
      <c r="J211" s="6"/>
      <c r="K211" s="6"/>
      <c r="L211" s="6"/>
      <c r="M211" s="6"/>
      <c r="N211" s="6"/>
      <c r="O211" s="6"/>
      <c r="P211" s="6"/>
      <c r="Q211" s="6"/>
      <c r="R211" s="6"/>
      <c r="S211" s="6"/>
      <c r="T211" s="6"/>
      <c r="U211" s="6"/>
      <c r="V211" s="6"/>
      <c r="W211" s="246"/>
      <c r="X211" s="247"/>
      <c r="Y211" s="248"/>
    </row>
    <row r="212" spans="1:25" x14ac:dyDescent="0.3">
      <c r="A212" s="244">
        <v>15</v>
      </c>
      <c r="B212" s="324"/>
      <c r="C212" s="287"/>
      <c r="D212" s="6"/>
      <c r="E212" s="6"/>
      <c r="F212" s="6"/>
      <c r="G212" s="6"/>
      <c r="H212" s="6"/>
      <c r="I212" s="6"/>
      <c r="J212" s="6"/>
      <c r="K212" s="6"/>
      <c r="L212" s="6"/>
      <c r="M212" s="6"/>
      <c r="N212" s="6"/>
      <c r="O212" s="6"/>
      <c r="P212" s="6"/>
      <c r="Q212" s="6"/>
      <c r="R212" s="6"/>
      <c r="S212" s="6"/>
      <c r="T212" s="6"/>
      <c r="U212" s="6"/>
      <c r="V212" s="6"/>
      <c r="W212" s="246"/>
      <c r="X212" s="247"/>
      <c r="Y212" s="248"/>
    </row>
    <row r="213" spans="1:25" ht="15" thickBot="1" x14ac:dyDescent="0.35">
      <c r="A213" s="244">
        <v>16</v>
      </c>
      <c r="B213" s="325"/>
      <c r="C213" s="291"/>
      <c r="D213" s="250"/>
      <c r="E213" s="250"/>
      <c r="F213" s="250"/>
      <c r="G213" s="250"/>
      <c r="H213" s="250"/>
      <c r="I213" s="250"/>
      <c r="J213" s="250"/>
      <c r="K213" s="250"/>
      <c r="L213" s="250"/>
      <c r="M213" s="250"/>
      <c r="N213" s="250"/>
      <c r="O213" s="250"/>
      <c r="P213" s="250"/>
      <c r="Q213" s="250"/>
      <c r="R213" s="250"/>
      <c r="S213" s="250"/>
      <c r="T213" s="250"/>
      <c r="U213" s="250"/>
      <c r="V213" s="250"/>
      <c r="W213" s="251"/>
      <c r="X213" s="252"/>
      <c r="Y213" s="253"/>
    </row>
    <row r="214" spans="1:25" ht="15" thickBot="1" x14ac:dyDescent="0.35"/>
    <row r="215" spans="1:25" ht="15" thickBot="1" x14ac:dyDescent="0.35">
      <c r="A215" s="254"/>
      <c r="B215" s="320"/>
      <c r="C215" s="237"/>
      <c r="D215" s="237" t="s">
        <v>318</v>
      </c>
      <c r="E215" s="237"/>
      <c r="F215" s="237"/>
      <c r="G215" s="234"/>
      <c r="H215" s="237"/>
      <c r="I215" s="237" t="s">
        <v>319</v>
      </c>
      <c r="J215" s="237"/>
      <c r="K215" s="237"/>
      <c r="L215" s="237"/>
      <c r="M215" s="237"/>
      <c r="N215" s="237"/>
      <c r="O215" s="233"/>
      <c r="P215" s="234"/>
      <c r="Q215" s="237"/>
      <c r="R215" s="237" t="s">
        <v>320</v>
      </c>
      <c r="S215" s="237"/>
      <c r="T215" s="237"/>
      <c r="U215" s="237"/>
      <c r="V215" s="237"/>
      <c r="W215" s="237"/>
      <c r="X215" s="237"/>
      <c r="Y215" s="233"/>
    </row>
    <row r="216" spans="1:25" ht="15" thickBot="1" x14ac:dyDescent="0.35">
      <c r="A216" s="255"/>
      <c r="B216" s="256" t="s">
        <v>169</v>
      </c>
      <c r="C216" s="256"/>
      <c r="D216" s="257" t="s">
        <v>3</v>
      </c>
      <c r="E216" s="256" t="s">
        <v>0</v>
      </c>
      <c r="F216" s="257" t="s">
        <v>321</v>
      </c>
      <c r="G216" s="255"/>
      <c r="H216" s="256" t="s">
        <v>169</v>
      </c>
      <c r="I216" s="417" t="s">
        <v>3</v>
      </c>
      <c r="J216" s="418"/>
      <c r="K216" s="418"/>
      <c r="L216" s="419"/>
      <c r="M216" s="256" t="s">
        <v>322</v>
      </c>
      <c r="N216" s="258"/>
      <c r="O216" s="258" t="s">
        <v>321</v>
      </c>
      <c r="Y216" s="139"/>
    </row>
    <row r="217" spans="1:25" ht="15" thickBot="1" x14ac:dyDescent="0.35">
      <c r="A217" s="259">
        <v>1</v>
      </c>
      <c r="B217" s="321"/>
      <c r="D217" s="260"/>
      <c r="F217" s="260"/>
      <c r="G217" s="259">
        <v>1</v>
      </c>
      <c r="I217" s="41"/>
      <c r="L217" s="139"/>
      <c r="N217" s="139"/>
      <c r="O217" s="260"/>
      <c r="Y217" s="139"/>
    </row>
    <row r="218" spans="1:25" x14ac:dyDescent="0.3">
      <c r="A218" s="261">
        <v>2</v>
      </c>
      <c r="B218" s="322"/>
      <c r="C218" s="262"/>
      <c r="D218" s="263"/>
      <c r="E218" s="262"/>
      <c r="F218" s="263"/>
      <c r="G218" s="261">
        <v>2</v>
      </c>
      <c r="H218" s="262"/>
      <c r="I218" s="264"/>
      <c r="J218" s="262"/>
      <c r="K218" s="262"/>
      <c r="L218" s="265"/>
      <c r="M218" s="262"/>
      <c r="N218" s="265"/>
      <c r="O218" s="263"/>
      <c r="P218" s="266"/>
      <c r="Q218" s="81"/>
      <c r="R218" s="81"/>
      <c r="S218" s="81"/>
      <c r="T218" s="81"/>
      <c r="U218" s="81"/>
      <c r="V218" s="81"/>
      <c r="W218" s="81"/>
      <c r="X218" s="81"/>
      <c r="Y218" s="138"/>
    </row>
    <row r="219" spans="1:25" ht="15" thickBot="1" x14ac:dyDescent="0.35">
      <c r="A219" s="261">
        <v>3</v>
      </c>
      <c r="B219" s="322"/>
      <c r="C219" s="262"/>
      <c r="D219" s="263"/>
      <c r="E219" s="262"/>
      <c r="F219" s="263"/>
      <c r="G219" s="261">
        <v>3</v>
      </c>
      <c r="H219" s="262"/>
      <c r="I219" s="264"/>
      <c r="J219" s="262"/>
      <c r="K219" s="262"/>
      <c r="L219" s="265"/>
      <c r="M219" s="262"/>
      <c r="N219" s="265"/>
      <c r="O219" s="263"/>
      <c r="P219" s="43"/>
      <c r="Q219" s="44"/>
      <c r="R219" s="44"/>
      <c r="S219" s="44"/>
      <c r="T219" s="44"/>
      <c r="U219" s="44"/>
      <c r="V219" s="44"/>
      <c r="W219" s="44"/>
      <c r="X219" s="44"/>
      <c r="Y219" s="267"/>
    </row>
    <row r="220" spans="1:25" x14ac:dyDescent="0.3">
      <c r="A220" s="261">
        <v>4</v>
      </c>
      <c r="B220" s="322"/>
      <c r="C220" s="262"/>
      <c r="D220" s="263"/>
      <c r="E220" s="262"/>
      <c r="F220" s="263"/>
      <c r="G220" s="261">
        <v>4</v>
      </c>
      <c r="H220" s="262"/>
      <c r="I220" s="264"/>
      <c r="J220" s="262"/>
      <c r="K220" s="262"/>
      <c r="L220" s="265"/>
      <c r="M220" s="262"/>
      <c r="N220" s="265"/>
      <c r="O220" s="263"/>
      <c r="Y220" s="139"/>
    </row>
    <row r="221" spans="1:25" ht="15" thickBot="1" x14ac:dyDescent="0.35">
      <c r="A221" s="261">
        <v>5</v>
      </c>
      <c r="B221" s="322"/>
      <c r="C221" s="262"/>
      <c r="D221" s="263"/>
      <c r="E221" s="262"/>
      <c r="F221" s="263"/>
      <c r="G221" s="261">
        <v>5</v>
      </c>
      <c r="H221" s="262"/>
      <c r="I221" s="264"/>
      <c r="J221" s="262"/>
      <c r="K221" s="262"/>
      <c r="L221" s="265"/>
      <c r="M221" s="262"/>
      <c r="N221" s="265"/>
      <c r="O221" s="263"/>
      <c r="Y221" s="139"/>
    </row>
    <row r="222" spans="1:25" ht="15" thickBot="1" x14ac:dyDescent="0.35">
      <c r="A222" s="261">
        <v>6</v>
      </c>
      <c r="B222" s="322"/>
      <c r="C222" s="262"/>
      <c r="D222" s="263"/>
      <c r="E222" s="262"/>
      <c r="F222" s="263"/>
      <c r="G222" s="261">
        <v>6</v>
      </c>
      <c r="H222" s="262"/>
      <c r="I222" s="264"/>
      <c r="J222" s="262"/>
      <c r="K222" s="262"/>
      <c r="L222" s="265"/>
      <c r="M222" s="262"/>
      <c r="N222" s="265"/>
      <c r="O222" s="263"/>
      <c r="P222" s="234"/>
      <c r="Q222" s="237"/>
      <c r="R222" s="237" t="s">
        <v>323</v>
      </c>
      <c r="S222" s="237"/>
      <c r="T222" s="237"/>
      <c r="U222" s="237"/>
      <c r="V222" s="237"/>
      <c r="W222" s="237"/>
      <c r="X222" s="237"/>
      <c r="Y222" s="233"/>
    </row>
    <row r="223" spans="1:25" x14ac:dyDescent="0.3">
      <c r="A223" s="261"/>
      <c r="B223" s="322"/>
      <c r="C223" s="262"/>
      <c r="D223" s="263"/>
      <c r="E223" s="262"/>
      <c r="F223" s="263"/>
      <c r="G223" s="261"/>
      <c r="H223" s="262"/>
      <c r="I223" s="264"/>
      <c r="J223" s="262"/>
      <c r="K223" s="262"/>
      <c r="L223" s="265"/>
      <c r="M223" s="262"/>
      <c r="N223" s="265"/>
      <c r="O223" s="263"/>
      <c r="Y223" s="139"/>
    </row>
    <row r="224" spans="1:25" ht="15" thickBot="1" x14ac:dyDescent="0.35">
      <c r="A224" s="268"/>
      <c r="B224" s="323"/>
      <c r="C224" s="44"/>
      <c r="D224" s="269"/>
      <c r="E224" s="44"/>
      <c r="F224" s="269"/>
      <c r="G224" s="268"/>
      <c r="H224" s="44"/>
      <c r="I224" s="43"/>
      <c r="J224" s="44"/>
      <c r="K224" s="44"/>
      <c r="L224" s="267"/>
      <c r="M224" s="44"/>
      <c r="N224" s="267"/>
      <c r="O224" s="269"/>
      <c r="P224" s="44"/>
      <c r="Q224" s="44"/>
      <c r="R224" s="44"/>
      <c r="S224" s="44"/>
      <c r="T224" s="44"/>
      <c r="U224" s="44"/>
      <c r="V224" s="44"/>
      <c r="W224" s="44"/>
      <c r="X224" s="44"/>
      <c r="Y224" s="267"/>
    </row>
    <row r="225" spans="1:25" ht="15" thickBot="1" x14ac:dyDescent="0.35">
      <c r="D225" t="s">
        <v>303</v>
      </c>
      <c r="E225" t="s">
        <v>352</v>
      </c>
      <c r="R225" t="s">
        <v>82</v>
      </c>
    </row>
    <row r="226" spans="1:25" ht="15" thickBot="1" x14ac:dyDescent="0.35">
      <c r="A226" s="232" t="s">
        <v>305</v>
      </c>
      <c r="B226" s="316"/>
      <c r="C226" s="233"/>
      <c r="D226" s="234" t="s">
        <v>347</v>
      </c>
      <c r="E226" s="235"/>
      <c r="F226" s="236" t="s">
        <v>306</v>
      </c>
      <c r="G226" s="234"/>
      <c r="H226" s="237" t="str">
        <f>H2</f>
        <v>at Epsom &amp; Ewell AC</v>
      </c>
      <c r="I226" s="237"/>
      <c r="J226" s="237"/>
      <c r="K226" s="237"/>
      <c r="L226" s="237"/>
      <c r="M226" s="237"/>
      <c r="N226" s="237"/>
      <c r="O226" s="237"/>
      <c r="P226" s="233"/>
      <c r="Q226" s="236" t="s">
        <v>307</v>
      </c>
      <c r="R226" s="270" t="str">
        <f>R2</f>
        <v>04.06.22</v>
      </c>
      <c r="S226" s="237"/>
      <c r="T226" s="237"/>
      <c r="U226" s="237"/>
      <c r="V226" s="237"/>
      <c r="W226" s="237"/>
      <c r="X226" s="237"/>
      <c r="Y226" s="233"/>
    </row>
    <row r="227" spans="1:25" ht="15" thickBot="1" x14ac:dyDescent="0.35">
      <c r="A227" s="238" t="s">
        <v>308</v>
      </c>
      <c r="B227" s="317"/>
      <c r="C227" s="138"/>
      <c r="D227" s="17" t="str">
        <f>D195</f>
        <v>High Jump</v>
      </c>
      <c r="E227" s="17" t="str">
        <f>E195</f>
        <v>U17</v>
      </c>
      <c r="F227" s="239" t="s">
        <v>309</v>
      </c>
      <c r="G227" s="271" t="str">
        <f>G195</f>
        <v>1.15pm</v>
      </c>
      <c r="H227" s="81"/>
      <c r="I227" s="240"/>
      <c r="J227" s="81"/>
      <c r="K227" s="81"/>
      <c r="L227" s="81"/>
      <c r="M227" s="81"/>
      <c r="N227" s="81"/>
      <c r="O227" s="81"/>
      <c r="P227" s="81"/>
    </row>
    <row r="228" spans="1:25" x14ac:dyDescent="0.3">
      <c r="A228" s="426" t="s">
        <v>310</v>
      </c>
      <c r="B228" s="326" t="s">
        <v>169</v>
      </c>
      <c r="C228" s="241"/>
      <c r="D228" s="241" t="s">
        <v>3</v>
      </c>
      <c r="E228" s="241" t="s">
        <v>0</v>
      </c>
      <c r="F228" s="242"/>
      <c r="G228" s="242"/>
      <c r="H228" s="242"/>
      <c r="I228" s="243"/>
      <c r="J228" s="242"/>
      <c r="K228" s="242"/>
      <c r="L228" s="242"/>
      <c r="M228" s="242"/>
      <c r="N228" s="242"/>
      <c r="O228" s="242"/>
      <c r="P228" s="242"/>
      <c r="Q228" s="242"/>
      <c r="R228" s="241" t="s">
        <v>311</v>
      </c>
      <c r="S228" s="428" t="s">
        <v>312</v>
      </c>
      <c r="T228" s="428" t="s">
        <v>313</v>
      </c>
      <c r="U228" s="428" t="s">
        <v>314</v>
      </c>
      <c r="V228" s="428" t="s">
        <v>315</v>
      </c>
      <c r="W228" s="420"/>
      <c r="X228" s="422" t="s">
        <v>316</v>
      </c>
      <c r="Y228" s="423"/>
    </row>
    <row r="229" spans="1:25" x14ac:dyDescent="0.3">
      <c r="A229" s="427"/>
      <c r="B229" s="318"/>
      <c r="F229" s="64" t="s">
        <v>317</v>
      </c>
      <c r="G229" s="64" t="s">
        <v>317</v>
      </c>
      <c r="H229" s="64" t="s">
        <v>317</v>
      </c>
      <c r="I229" s="64" t="s">
        <v>317</v>
      </c>
      <c r="J229" s="64" t="s">
        <v>317</v>
      </c>
      <c r="K229" s="64" t="s">
        <v>317</v>
      </c>
      <c r="L229" s="64" t="s">
        <v>317</v>
      </c>
      <c r="M229" s="64" t="s">
        <v>317</v>
      </c>
      <c r="N229" s="64" t="s">
        <v>317</v>
      </c>
      <c r="O229" s="64" t="s">
        <v>317</v>
      </c>
      <c r="P229" s="64" t="s">
        <v>317</v>
      </c>
      <c r="Q229" s="64" t="s">
        <v>317</v>
      </c>
      <c r="R229" s="64" t="s">
        <v>317</v>
      </c>
      <c r="S229" s="429"/>
      <c r="T229" s="429"/>
      <c r="U229" s="429"/>
      <c r="V229" s="429"/>
      <c r="W229" s="421"/>
      <c r="X229" s="424"/>
      <c r="Y229" s="425"/>
    </row>
    <row r="230" spans="1:25" x14ac:dyDescent="0.3">
      <c r="A230" s="244">
        <v>1</v>
      </c>
      <c r="B230" s="324">
        <f t="shared" ref="B230:E242" si="9">B38</f>
        <v>0</v>
      </c>
      <c r="C230" s="319" t="str">
        <f t="shared" si="9"/>
        <v>C</v>
      </c>
      <c r="D230" s="6"/>
      <c r="E230" s="245" t="str">
        <f t="shared" si="9"/>
        <v>Croydon Harriers</v>
      </c>
      <c r="F230" s="6"/>
      <c r="G230" s="6"/>
      <c r="H230" s="6"/>
      <c r="I230" s="6"/>
      <c r="J230" s="6"/>
      <c r="K230" s="6"/>
      <c r="L230" s="6"/>
      <c r="M230" s="6"/>
      <c r="N230" s="6"/>
      <c r="O230" s="6"/>
      <c r="P230" s="6"/>
      <c r="Q230" s="6"/>
      <c r="R230" s="6"/>
      <c r="S230" s="6"/>
      <c r="T230" s="6"/>
      <c r="U230" s="6"/>
      <c r="V230" s="6"/>
      <c r="W230" s="246"/>
      <c r="X230" s="247"/>
      <c r="Y230" s="248"/>
    </row>
    <row r="231" spans="1:25" x14ac:dyDescent="0.3">
      <c r="A231" s="244">
        <v>2</v>
      </c>
      <c r="B231" s="324">
        <f t="shared" si="9"/>
        <v>0</v>
      </c>
      <c r="C231" s="319" t="str">
        <f t="shared" si="9"/>
        <v>K</v>
      </c>
      <c r="D231" s="6"/>
      <c r="E231" s="245" t="str">
        <f t="shared" si="9"/>
        <v>Kingston &amp; Poly</v>
      </c>
      <c r="F231" s="6"/>
      <c r="G231" s="6"/>
      <c r="H231" s="6"/>
      <c r="I231" s="6"/>
      <c r="J231" s="6"/>
      <c r="K231" s="6"/>
      <c r="L231" s="6"/>
      <c r="M231" s="6"/>
      <c r="N231" s="6"/>
      <c r="O231" s="6"/>
      <c r="P231" s="6"/>
      <c r="Q231" s="6"/>
      <c r="R231" s="6"/>
      <c r="S231" s="6"/>
      <c r="T231" s="6"/>
      <c r="U231" s="6"/>
      <c r="V231" s="6"/>
      <c r="W231" s="246"/>
      <c r="X231" s="247"/>
      <c r="Y231" s="248"/>
    </row>
    <row r="232" spans="1:25" x14ac:dyDescent="0.3">
      <c r="A232" s="244">
        <v>3</v>
      </c>
      <c r="B232" s="324">
        <f t="shared" si="9"/>
        <v>0</v>
      </c>
      <c r="C232" s="319" t="str">
        <f t="shared" si="9"/>
        <v>L</v>
      </c>
      <c r="D232" s="6"/>
      <c r="E232" s="245" t="str">
        <f t="shared" si="9"/>
        <v>South London Harriers</v>
      </c>
      <c r="F232" s="6"/>
      <c r="G232" s="6"/>
      <c r="H232" s="6"/>
      <c r="I232" s="6"/>
      <c r="J232" s="6"/>
      <c r="K232" s="6"/>
      <c r="L232" s="6"/>
      <c r="M232" s="6"/>
      <c r="N232" s="6"/>
      <c r="O232" s="6"/>
      <c r="P232" s="6"/>
      <c r="Q232" s="6"/>
      <c r="R232" s="6"/>
      <c r="S232" s="6"/>
      <c r="T232" s="6"/>
      <c r="U232" s="6"/>
      <c r="V232" s="6"/>
      <c r="W232" s="246"/>
      <c r="X232" s="247"/>
      <c r="Y232" s="248"/>
    </row>
    <row r="233" spans="1:25" x14ac:dyDescent="0.3">
      <c r="A233" s="244">
        <v>4</v>
      </c>
      <c r="B233" s="324">
        <f t="shared" si="9"/>
        <v>0</v>
      </c>
      <c r="C233" s="319" t="str">
        <f t="shared" si="9"/>
        <v>-</v>
      </c>
      <c r="D233" s="6"/>
      <c r="E233" s="245" t="str">
        <f t="shared" si="9"/>
        <v>-</v>
      </c>
      <c r="F233" s="6"/>
      <c r="G233" s="6"/>
      <c r="H233" s="6"/>
      <c r="I233" s="6"/>
      <c r="J233" s="6"/>
      <c r="K233" s="6"/>
      <c r="L233" s="6"/>
      <c r="M233" s="6"/>
      <c r="N233" s="6"/>
      <c r="O233" s="6"/>
      <c r="P233" s="6"/>
      <c r="Q233" s="6"/>
      <c r="R233" s="6"/>
      <c r="S233" s="6"/>
      <c r="T233" s="6"/>
      <c r="U233" s="6"/>
      <c r="V233" s="6"/>
      <c r="W233" s="246"/>
      <c r="X233" s="247"/>
      <c r="Y233" s="248"/>
    </row>
    <row r="234" spans="1:25" x14ac:dyDescent="0.3">
      <c r="A234" s="244">
        <v>5</v>
      </c>
      <c r="B234" s="324">
        <f t="shared" si="9"/>
        <v>0</v>
      </c>
      <c r="C234" s="319" t="str">
        <f t="shared" si="9"/>
        <v>R</v>
      </c>
      <c r="D234" s="6"/>
      <c r="E234" s="245" t="str">
        <f t="shared" si="9"/>
        <v>Reigate Priory</v>
      </c>
      <c r="F234" s="6"/>
      <c r="G234" s="6"/>
      <c r="H234" s="6"/>
      <c r="I234" s="6"/>
      <c r="J234" s="6"/>
      <c r="K234" s="6"/>
      <c r="L234" s="6"/>
      <c r="M234" s="6"/>
      <c r="N234" s="6"/>
      <c r="O234" s="6"/>
      <c r="P234" s="6"/>
      <c r="Q234" s="6"/>
      <c r="R234" s="6"/>
      <c r="S234" s="6"/>
      <c r="T234" s="6"/>
      <c r="U234" s="6"/>
      <c r="V234" s="6"/>
      <c r="W234" s="246"/>
      <c r="X234" s="247"/>
      <c r="Y234" s="248"/>
    </row>
    <row r="235" spans="1:25" x14ac:dyDescent="0.3">
      <c r="A235" s="244">
        <v>6</v>
      </c>
      <c r="B235" s="324">
        <f t="shared" si="9"/>
        <v>0</v>
      </c>
      <c r="C235" s="319" t="str">
        <f t="shared" si="9"/>
        <v>O</v>
      </c>
      <c r="D235" s="6"/>
      <c r="E235" s="245" t="str">
        <f t="shared" si="9"/>
        <v>Holland Sports</v>
      </c>
      <c r="F235" s="6"/>
      <c r="G235" s="6"/>
      <c r="H235" s="6"/>
      <c r="I235" s="6"/>
      <c r="J235" s="6"/>
      <c r="K235" s="6"/>
      <c r="L235" s="6"/>
      <c r="M235" s="6"/>
      <c r="N235" s="6"/>
      <c r="O235" s="6"/>
      <c r="P235" s="6"/>
      <c r="Q235" s="6"/>
      <c r="R235" s="6"/>
      <c r="S235" s="6"/>
      <c r="T235" s="6"/>
      <c r="U235" s="6"/>
      <c r="V235" s="6"/>
      <c r="W235" s="246"/>
      <c r="X235" s="247"/>
      <c r="Y235" s="248"/>
    </row>
    <row r="236" spans="1:25" x14ac:dyDescent="0.3">
      <c r="A236" s="244">
        <v>7</v>
      </c>
      <c r="B236" s="324"/>
      <c r="C236" s="319"/>
      <c r="D236" s="6"/>
      <c r="E236" s="245"/>
      <c r="F236" s="6"/>
      <c r="G236" s="6"/>
      <c r="H236" s="6"/>
      <c r="I236" s="6"/>
      <c r="J236" s="6"/>
      <c r="K236" s="6"/>
      <c r="L236" s="6"/>
      <c r="M236" s="6"/>
      <c r="N236" s="6"/>
      <c r="O236" s="6"/>
      <c r="P236" s="6"/>
      <c r="Q236" s="6"/>
      <c r="R236" s="6"/>
      <c r="S236" s="6"/>
      <c r="T236" s="6"/>
      <c r="U236" s="6"/>
      <c r="V236" s="6"/>
      <c r="W236" s="246"/>
      <c r="X236" s="247"/>
      <c r="Y236" s="248"/>
    </row>
    <row r="237" spans="1:25" x14ac:dyDescent="0.3">
      <c r="A237" s="244">
        <v>8</v>
      </c>
      <c r="B237" s="324" t="str">
        <f t="shared" si="9"/>
        <v>C</v>
      </c>
      <c r="C237" s="319" t="str">
        <f t="shared" si="9"/>
        <v>C</v>
      </c>
      <c r="D237" s="6"/>
      <c r="E237" s="245" t="str">
        <f t="shared" si="9"/>
        <v>Croydon Harriers</v>
      </c>
      <c r="F237" s="6"/>
      <c r="G237" s="6"/>
      <c r="H237" s="6"/>
      <c r="I237" s="6"/>
      <c r="J237" s="6"/>
      <c r="K237" s="6"/>
      <c r="L237" s="6"/>
      <c r="M237" s="6"/>
      <c r="N237" s="6"/>
      <c r="O237" s="6"/>
      <c r="P237" s="6"/>
      <c r="Q237" s="6"/>
      <c r="R237" s="6"/>
      <c r="S237" s="6"/>
      <c r="T237" s="6"/>
      <c r="U237" s="6"/>
      <c r="V237" s="6"/>
      <c r="W237" s="246"/>
      <c r="X237" s="247"/>
      <c r="Y237" s="248"/>
    </row>
    <row r="238" spans="1:25" x14ac:dyDescent="0.3">
      <c r="A238" s="244">
        <v>9</v>
      </c>
      <c r="B238" s="324" t="str">
        <f t="shared" si="9"/>
        <v>K</v>
      </c>
      <c r="C238" s="319" t="str">
        <f t="shared" si="9"/>
        <v>K</v>
      </c>
      <c r="D238" s="6"/>
      <c r="E238" s="245" t="str">
        <f t="shared" si="9"/>
        <v>Kingston &amp; Poly</v>
      </c>
      <c r="F238" s="6"/>
      <c r="G238" s="6"/>
      <c r="H238" s="6"/>
      <c r="I238" s="6"/>
      <c r="J238" s="6"/>
      <c r="K238" s="6"/>
      <c r="L238" s="6"/>
      <c r="M238" s="6"/>
      <c r="N238" s="6"/>
      <c r="O238" s="6"/>
      <c r="P238" s="6"/>
      <c r="Q238" s="6"/>
      <c r="R238" s="6"/>
      <c r="S238" s="6"/>
      <c r="T238" s="6"/>
      <c r="U238" s="6"/>
      <c r="V238" s="6"/>
      <c r="W238" s="246"/>
      <c r="X238" s="247"/>
      <c r="Y238" s="248"/>
    </row>
    <row r="239" spans="1:25" x14ac:dyDescent="0.3">
      <c r="A239" s="244">
        <v>10</v>
      </c>
      <c r="B239" s="324" t="str">
        <f t="shared" si="9"/>
        <v>L</v>
      </c>
      <c r="C239" s="319" t="str">
        <f t="shared" si="9"/>
        <v>L</v>
      </c>
      <c r="D239" s="6"/>
      <c r="E239" s="245" t="str">
        <f t="shared" si="9"/>
        <v>South London Harriers</v>
      </c>
      <c r="F239" s="6"/>
      <c r="G239" s="6"/>
      <c r="H239" s="6"/>
      <c r="I239" s="6"/>
      <c r="J239" s="6"/>
      <c r="K239" s="6"/>
      <c r="L239" s="6"/>
      <c r="M239" s="6"/>
      <c r="N239" s="6"/>
      <c r="O239" s="6"/>
      <c r="P239" s="6"/>
      <c r="Q239" s="6"/>
      <c r="R239" s="6"/>
      <c r="S239" s="6"/>
      <c r="T239" s="6"/>
      <c r="U239" s="6"/>
      <c r="V239" s="6"/>
      <c r="W239" s="246"/>
      <c r="X239" s="247"/>
      <c r="Y239" s="248"/>
    </row>
    <row r="240" spans="1:25" x14ac:dyDescent="0.3">
      <c r="A240" s="244">
        <v>11</v>
      </c>
      <c r="B240" s="324" t="str">
        <f t="shared" si="9"/>
        <v>-</v>
      </c>
      <c r="C240" s="319" t="str">
        <f t="shared" si="9"/>
        <v>-</v>
      </c>
      <c r="D240" s="6"/>
      <c r="E240" s="245" t="str">
        <f t="shared" si="9"/>
        <v>-</v>
      </c>
      <c r="F240" s="6"/>
      <c r="G240" s="6"/>
      <c r="H240" s="6"/>
      <c r="I240" s="6"/>
      <c r="J240" s="6"/>
      <c r="K240" s="6"/>
      <c r="L240" s="6"/>
      <c r="M240" s="6"/>
      <c r="N240" s="6"/>
      <c r="O240" s="6"/>
      <c r="P240" s="6"/>
      <c r="Q240" s="6"/>
      <c r="R240" s="6"/>
      <c r="S240" s="6"/>
      <c r="T240" s="6"/>
      <c r="U240" s="6"/>
      <c r="V240" s="6"/>
      <c r="W240" s="246"/>
      <c r="X240" s="247"/>
      <c r="Y240" s="248"/>
    </row>
    <row r="241" spans="1:25" x14ac:dyDescent="0.3">
      <c r="A241" s="244">
        <v>12</v>
      </c>
      <c r="B241" s="324" t="str">
        <f t="shared" si="9"/>
        <v>R</v>
      </c>
      <c r="C241" s="319" t="str">
        <f t="shared" si="9"/>
        <v>R</v>
      </c>
      <c r="D241" s="6"/>
      <c r="E241" s="245" t="str">
        <f t="shared" si="9"/>
        <v>Reigate Priory</v>
      </c>
      <c r="F241" s="6"/>
      <c r="G241" s="6"/>
      <c r="H241" s="6"/>
      <c r="I241" s="6"/>
      <c r="J241" s="6"/>
      <c r="K241" s="6"/>
      <c r="L241" s="6"/>
      <c r="M241" s="6"/>
      <c r="N241" s="6"/>
      <c r="O241" s="6"/>
      <c r="P241" s="6"/>
      <c r="Q241" s="6"/>
      <c r="R241" s="6"/>
      <c r="S241" s="6"/>
      <c r="T241" s="6"/>
      <c r="U241" s="6"/>
      <c r="V241" s="6"/>
      <c r="W241" s="246"/>
      <c r="X241" s="247"/>
      <c r="Y241" s="248"/>
    </row>
    <row r="242" spans="1:25" x14ac:dyDescent="0.3">
      <c r="A242" s="244">
        <v>13</v>
      </c>
      <c r="B242" s="324" t="str">
        <f t="shared" si="9"/>
        <v>O</v>
      </c>
      <c r="C242" s="319" t="str">
        <f t="shared" si="9"/>
        <v>O</v>
      </c>
      <c r="D242" s="6"/>
      <c r="E242" s="245" t="str">
        <f t="shared" si="9"/>
        <v>Holland Sports</v>
      </c>
      <c r="F242" s="6"/>
      <c r="G242" s="6"/>
      <c r="H242" s="6"/>
      <c r="I242" s="6"/>
      <c r="J242" s="6"/>
      <c r="K242" s="6"/>
      <c r="L242" s="6"/>
      <c r="M242" s="6"/>
      <c r="N242" s="6"/>
      <c r="O242" s="6"/>
      <c r="P242" s="6"/>
      <c r="Q242" s="6"/>
      <c r="R242" s="6"/>
      <c r="S242" s="6"/>
      <c r="T242" s="6"/>
      <c r="U242" s="6"/>
      <c r="V242" s="6"/>
      <c r="W242" s="246"/>
      <c r="X242" s="247"/>
      <c r="Y242" s="248"/>
    </row>
    <row r="243" spans="1:25" x14ac:dyDescent="0.3">
      <c r="A243" s="244">
        <v>14</v>
      </c>
      <c r="B243" s="324"/>
      <c r="C243" s="287"/>
      <c r="D243" s="6"/>
      <c r="E243" s="6"/>
      <c r="F243" s="6"/>
      <c r="G243" s="6"/>
      <c r="H243" s="6"/>
      <c r="I243" s="6"/>
      <c r="J243" s="6"/>
      <c r="K243" s="6"/>
      <c r="L243" s="6"/>
      <c r="M243" s="6"/>
      <c r="N243" s="6"/>
      <c r="O243" s="6"/>
      <c r="P243" s="6"/>
      <c r="Q243" s="6"/>
      <c r="R243" s="6"/>
      <c r="S243" s="6"/>
      <c r="T243" s="6"/>
      <c r="U243" s="6"/>
      <c r="V243" s="6"/>
      <c r="W243" s="246"/>
      <c r="X243" s="247"/>
      <c r="Y243" s="248"/>
    </row>
    <row r="244" spans="1:25" x14ac:dyDescent="0.3">
      <c r="A244" s="244">
        <v>15</v>
      </c>
      <c r="B244" s="324"/>
      <c r="C244" s="287"/>
      <c r="D244" s="6"/>
      <c r="E244" s="6"/>
      <c r="F244" s="6"/>
      <c r="G244" s="6"/>
      <c r="H244" s="6"/>
      <c r="I244" s="6"/>
      <c r="J244" s="6"/>
      <c r="K244" s="6"/>
      <c r="L244" s="6"/>
      <c r="M244" s="6"/>
      <c r="N244" s="6"/>
      <c r="O244" s="6"/>
      <c r="P244" s="6"/>
      <c r="Q244" s="6"/>
      <c r="R244" s="6"/>
      <c r="S244" s="6"/>
      <c r="T244" s="6"/>
      <c r="U244" s="6"/>
      <c r="V244" s="6"/>
      <c r="W244" s="246"/>
      <c r="X244" s="247"/>
      <c r="Y244" s="248"/>
    </row>
    <row r="245" spans="1:25" ht="15" thickBot="1" x14ac:dyDescent="0.35">
      <c r="A245" s="249">
        <v>16</v>
      </c>
      <c r="B245" s="325"/>
      <c r="C245" s="291"/>
      <c r="D245" s="250"/>
      <c r="E245" s="250"/>
      <c r="F245" s="250"/>
      <c r="G245" s="250"/>
      <c r="H245" s="250"/>
      <c r="I245" s="250"/>
      <c r="J245" s="250"/>
      <c r="K245" s="250"/>
      <c r="L245" s="250"/>
      <c r="M245" s="250"/>
      <c r="N245" s="250"/>
      <c r="O245" s="250"/>
      <c r="P245" s="250"/>
      <c r="Q245" s="250"/>
      <c r="R245" s="250"/>
      <c r="S245" s="250"/>
      <c r="T245" s="250"/>
      <c r="U245" s="250"/>
      <c r="V245" s="250"/>
      <c r="W245" s="251"/>
      <c r="X245" s="252"/>
      <c r="Y245" s="253"/>
    </row>
    <row r="246" spans="1:25" ht="15" thickBot="1" x14ac:dyDescent="0.35"/>
    <row r="247" spans="1:25" ht="15" thickBot="1" x14ac:dyDescent="0.35">
      <c r="A247" s="254"/>
      <c r="B247" s="320"/>
      <c r="C247" s="237"/>
      <c r="D247" s="237" t="s">
        <v>318</v>
      </c>
      <c r="E247" s="237"/>
      <c r="F247" s="237"/>
      <c r="G247" s="234"/>
      <c r="H247" s="237"/>
      <c r="I247" s="237" t="s">
        <v>319</v>
      </c>
      <c r="J247" s="237"/>
      <c r="K247" s="237"/>
      <c r="L247" s="237"/>
      <c r="M247" s="237"/>
      <c r="N247" s="237"/>
      <c r="O247" s="233"/>
      <c r="P247" s="234"/>
      <c r="Q247" s="237"/>
      <c r="R247" s="237" t="s">
        <v>320</v>
      </c>
      <c r="S247" s="237"/>
      <c r="T247" s="237"/>
      <c r="U247" s="237"/>
      <c r="V247" s="237"/>
      <c r="W247" s="237"/>
      <c r="X247" s="237"/>
      <c r="Y247" s="233"/>
    </row>
    <row r="248" spans="1:25" ht="15" thickBot="1" x14ac:dyDescent="0.35">
      <c r="A248" s="255"/>
      <c r="B248" s="256" t="s">
        <v>169</v>
      </c>
      <c r="C248" s="256"/>
      <c r="D248" s="257" t="s">
        <v>3</v>
      </c>
      <c r="E248" s="256" t="s">
        <v>0</v>
      </c>
      <c r="F248" s="257" t="s">
        <v>321</v>
      </c>
      <c r="G248" s="255"/>
      <c r="H248" s="256" t="s">
        <v>169</v>
      </c>
      <c r="I248" s="417" t="s">
        <v>3</v>
      </c>
      <c r="J248" s="418"/>
      <c r="K248" s="418"/>
      <c r="L248" s="419"/>
      <c r="M248" s="256" t="s">
        <v>322</v>
      </c>
      <c r="N248" s="258"/>
      <c r="O248" s="258" t="s">
        <v>321</v>
      </c>
      <c r="Y248" s="139"/>
    </row>
    <row r="249" spans="1:25" ht="15" thickBot="1" x14ac:dyDescent="0.35">
      <c r="A249" s="259">
        <v>1</v>
      </c>
      <c r="B249" s="321"/>
      <c r="D249" s="260"/>
      <c r="F249" s="260"/>
      <c r="G249" s="259">
        <v>1</v>
      </c>
      <c r="I249" s="41"/>
      <c r="L249" s="139"/>
      <c r="N249" s="139"/>
      <c r="O249" s="260"/>
      <c r="Y249" s="139"/>
    </row>
    <row r="250" spans="1:25" x14ac:dyDescent="0.3">
      <c r="A250" s="261">
        <v>2</v>
      </c>
      <c r="B250" s="322"/>
      <c r="C250" s="262"/>
      <c r="D250" s="263"/>
      <c r="E250" s="262"/>
      <c r="F250" s="263"/>
      <c r="G250" s="261">
        <v>2</v>
      </c>
      <c r="H250" s="262"/>
      <c r="I250" s="264"/>
      <c r="J250" s="262"/>
      <c r="K250" s="262"/>
      <c r="L250" s="265"/>
      <c r="M250" s="262"/>
      <c r="N250" s="265"/>
      <c r="O250" s="263"/>
      <c r="P250" s="266"/>
      <c r="Q250" s="81"/>
      <c r="R250" s="81"/>
      <c r="S250" s="81"/>
      <c r="T250" s="81"/>
      <c r="U250" s="81"/>
      <c r="V250" s="81"/>
      <c r="W250" s="81"/>
      <c r="X250" s="81"/>
      <c r="Y250" s="138"/>
    </row>
    <row r="251" spans="1:25" ht="15" thickBot="1" x14ac:dyDescent="0.35">
      <c r="A251" s="261">
        <v>3</v>
      </c>
      <c r="B251" s="322"/>
      <c r="C251" s="262"/>
      <c r="D251" s="263"/>
      <c r="E251" s="262"/>
      <c r="F251" s="263"/>
      <c r="G251" s="261">
        <v>3</v>
      </c>
      <c r="H251" s="262"/>
      <c r="I251" s="264"/>
      <c r="J251" s="262"/>
      <c r="K251" s="262"/>
      <c r="L251" s="265"/>
      <c r="M251" s="262"/>
      <c r="N251" s="265"/>
      <c r="O251" s="263"/>
      <c r="P251" s="43"/>
      <c r="Q251" s="44"/>
      <c r="R251" s="44"/>
      <c r="S251" s="44"/>
      <c r="T251" s="44"/>
      <c r="U251" s="44"/>
      <c r="V251" s="44"/>
      <c r="W251" s="44"/>
      <c r="X251" s="44"/>
      <c r="Y251" s="267"/>
    </row>
    <row r="252" spans="1:25" x14ac:dyDescent="0.3">
      <c r="A252" s="261">
        <v>4</v>
      </c>
      <c r="B252" s="322"/>
      <c r="C252" s="262"/>
      <c r="D252" s="263"/>
      <c r="E252" s="262"/>
      <c r="F252" s="263"/>
      <c r="G252" s="261">
        <v>4</v>
      </c>
      <c r="H252" s="262"/>
      <c r="I252" s="264"/>
      <c r="J252" s="262"/>
      <c r="K252" s="262"/>
      <c r="L252" s="265"/>
      <c r="M252" s="262"/>
      <c r="N252" s="265"/>
      <c r="O252" s="263"/>
      <c r="Y252" s="139"/>
    </row>
    <row r="253" spans="1:25" ht="15" thickBot="1" x14ac:dyDescent="0.35">
      <c r="A253" s="261">
        <v>5</v>
      </c>
      <c r="B253" s="322"/>
      <c r="C253" s="262"/>
      <c r="D253" s="263"/>
      <c r="E253" s="262"/>
      <c r="F253" s="263"/>
      <c r="G253" s="261">
        <v>5</v>
      </c>
      <c r="H253" s="262"/>
      <c r="I253" s="264"/>
      <c r="J253" s="262"/>
      <c r="K253" s="262"/>
      <c r="L253" s="265"/>
      <c r="M253" s="262"/>
      <c r="N253" s="265"/>
      <c r="O253" s="263"/>
      <c r="Y253" s="139"/>
    </row>
    <row r="254" spans="1:25" ht="15" thickBot="1" x14ac:dyDescent="0.35">
      <c r="A254" s="261">
        <v>6</v>
      </c>
      <c r="B254" s="322"/>
      <c r="C254" s="262"/>
      <c r="D254" s="263"/>
      <c r="E254" s="262"/>
      <c r="F254" s="263"/>
      <c r="G254" s="261">
        <v>6</v>
      </c>
      <c r="H254" s="262"/>
      <c r="I254" s="264"/>
      <c r="J254" s="262"/>
      <c r="K254" s="262"/>
      <c r="L254" s="265"/>
      <c r="M254" s="262"/>
      <c r="N254" s="265"/>
      <c r="O254" s="263"/>
      <c r="P254" s="234"/>
      <c r="Q254" s="237"/>
      <c r="R254" s="237" t="s">
        <v>323</v>
      </c>
      <c r="S254" s="237"/>
      <c r="T254" s="237"/>
      <c r="U254" s="237"/>
      <c r="V254" s="237"/>
      <c r="W254" s="237"/>
      <c r="X254" s="237"/>
      <c r="Y254" s="233"/>
    </row>
    <row r="255" spans="1:25" x14ac:dyDescent="0.3">
      <c r="A255" s="261"/>
      <c r="B255" s="322"/>
      <c r="C255" s="262"/>
      <c r="D255" s="263"/>
      <c r="E255" s="262"/>
      <c r="F255" s="263"/>
      <c r="G255" s="261"/>
      <c r="H255" s="262"/>
      <c r="I255" s="264"/>
      <c r="J255" s="262"/>
      <c r="K255" s="262"/>
      <c r="L255" s="265"/>
      <c r="M255" s="262"/>
      <c r="N255" s="265"/>
      <c r="O255" s="263"/>
      <c r="Y255" s="139"/>
    </row>
    <row r="256" spans="1:25" ht="15" thickBot="1" x14ac:dyDescent="0.35">
      <c r="A256" s="268"/>
      <c r="B256" s="323"/>
      <c r="C256" s="44"/>
      <c r="D256" s="269"/>
      <c r="E256" s="44"/>
      <c r="F256" s="269"/>
      <c r="G256" s="268"/>
      <c r="H256" s="44"/>
      <c r="I256" s="43"/>
      <c r="J256" s="44"/>
      <c r="K256" s="44"/>
      <c r="L256" s="267"/>
      <c r="M256" s="44"/>
      <c r="N256" s="267"/>
      <c r="O256" s="269"/>
      <c r="P256" s="44"/>
      <c r="Q256" s="44"/>
      <c r="R256" s="44"/>
      <c r="S256" s="44"/>
      <c r="T256" s="44"/>
      <c r="U256" s="44"/>
      <c r="V256" s="44"/>
      <c r="W256" s="44"/>
      <c r="X256" s="44"/>
      <c r="Y256" s="267"/>
    </row>
    <row r="257" spans="1:25" ht="15" thickBot="1" x14ac:dyDescent="0.35">
      <c r="D257" t="s">
        <v>303</v>
      </c>
      <c r="E257" t="s">
        <v>350</v>
      </c>
      <c r="R257" s="4" t="s">
        <v>81</v>
      </c>
    </row>
    <row r="258" spans="1:25" ht="15" thickBot="1" x14ac:dyDescent="0.35">
      <c r="A258" s="232" t="s">
        <v>305</v>
      </c>
      <c r="B258" s="316"/>
      <c r="C258" s="233"/>
      <c r="D258" s="234" t="s">
        <v>347</v>
      </c>
      <c r="E258" s="235"/>
      <c r="F258" s="236" t="s">
        <v>306</v>
      </c>
      <c r="G258" s="234"/>
      <c r="H258" s="237" t="str">
        <f>H2</f>
        <v>at Epsom &amp; Ewell AC</v>
      </c>
      <c r="I258" s="237"/>
      <c r="J258" s="237"/>
      <c r="K258" s="237"/>
      <c r="L258" s="237"/>
      <c r="M258" s="237"/>
      <c r="N258" s="237"/>
      <c r="O258" s="237"/>
      <c r="P258" s="233"/>
      <c r="Q258" s="236" t="s">
        <v>307</v>
      </c>
      <c r="R258" s="234" t="str">
        <f>R2</f>
        <v>04.06.22</v>
      </c>
      <c r="S258" s="237"/>
      <c r="T258" s="237"/>
      <c r="U258" s="237"/>
      <c r="V258" s="237"/>
      <c r="W258" s="237"/>
      <c r="X258" s="237"/>
      <c r="Y258" s="233"/>
    </row>
    <row r="259" spans="1:25" ht="15" thickBot="1" x14ac:dyDescent="0.35">
      <c r="A259" s="238" t="s">
        <v>308</v>
      </c>
      <c r="B259" s="317"/>
      <c r="C259" s="138"/>
      <c r="D259" s="17" t="s">
        <v>13</v>
      </c>
      <c r="E259" s="17" t="s">
        <v>8</v>
      </c>
      <c r="F259" s="239" t="s">
        <v>309</v>
      </c>
      <c r="G259" s="271" t="s">
        <v>345</v>
      </c>
      <c r="H259" s="81"/>
      <c r="I259" s="240"/>
      <c r="J259" s="81"/>
      <c r="K259" s="81"/>
      <c r="L259" s="81"/>
      <c r="M259" s="81"/>
      <c r="N259" s="81"/>
      <c r="O259" s="81"/>
      <c r="P259" s="81"/>
    </row>
    <row r="260" spans="1:25" x14ac:dyDescent="0.3">
      <c r="A260" s="426" t="s">
        <v>310</v>
      </c>
      <c r="B260" s="326" t="s">
        <v>169</v>
      </c>
      <c r="C260" s="241"/>
      <c r="D260" s="241" t="s">
        <v>3</v>
      </c>
      <c r="E260" s="241" t="s">
        <v>0</v>
      </c>
      <c r="F260" s="242"/>
      <c r="G260" s="242"/>
      <c r="H260" s="242"/>
      <c r="I260" s="243"/>
      <c r="J260" s="242"/>
      <c r="K260" s="242"/>
      <c r="L260" s="242"/>
      <c r="M260" s="242"/>
      <c r="N260" s="242"/>
      <c r="O260" s="242"/>
      <c r="P260" s="242"/>
      <c r="Q260" s="242"/>
      <c r="R260" s="241" t="s">
        <v>311</v>
      </c>
      <c r="S260" s="428" t="s">
        <v>312</v>
      </c>
      <c r="T260" s="428" t="s">
        <v>313</v>
      </c>
      <c r="U260" s="428" t="s">
        <v>314</v>
      </c>
      <c r="V260" s="428" t="s">
        <v>315</v>
      </c>
      <c r="W260" s="420"/>
      <c r="X260" s="422" t="s">
        <v>316</v>
      </c>
      <c r="Y260" s="423"/>
    </row>
    <row r="261" spans="1:25" x14ac:dyDescent="0.3">
      <c r="A261" s="427"/>
      <c r="B261" s="318"/>
      <c r="F261" s="64" t="s">
        <v>317</v>
      </c>
      <c r="G261" s="64" t="s">
        <v>317</v>
      </c>
      <c r="H261" s="64" t="s">
        <v>317</v>
      </c>
      <c r="I261" s="64" t="s">
        <v>317</v>
      </c>
      <c r="J261" s="64" t="s">
        <v>317</v>
      </c>
      <c r="K261" s="64" t="s">
        <v>317</v>
      </c>
      <c r="L261" s="64" t="s">
        <v>317</v>
      </c>
      <c r="M261" s="64" t="s">
        <v>317</v>
      </c>
      <c r="N261" s="64" t="s">
        <v>317</v>
      </c>
      <c r="O261" s="64" t="s">
        <v>317</v>
      </c>
      <c r="P261" s="64" t="s">
        <v>317</v>
      </c>
      <c r="Q261" s="64" t="s">
        <v>317</v>
      </c>
      <c r="R261" s="64" t="s">
        <v>317</v>
      </c>
      <c r="S261" s="429"/>
      <c r="T261" s="429"/>
      <c r="U261" s="429"/>
      <c r="V261" s="429"/>
      <c r="W261" s="421"/>
      <c r="X261" s="424"/>
      <c r="Y261" s="425"/>
    </row>
    <row r="262" spans="1:25" x14ac:dyDescent="0.3">
      <c r="A262" s="244">
        <v>1</v>
      </c>
      <c r="B262" s="324">
        <f t="shared" ref="B262:E274" si="10">B6</f>
        <v>0</v>
      </c>
      <c r="C262" s="319" t="str">
        <f t="shared" si="10"/>
        <v>E</v>
      </c>
      <c r="D262" s="6"/>
      <c r="E262" s="245" t="str">
        <f t="shared" si="10"/>
        <v>Epsom &amp; Ewell</v>
      </c>
      <c r="F262" s="6"/>
      <c r="G262" s="6"/>
      <c r="H262" s="6"/>
      <c r="I262" s="6"/>
      <c r="J262" s="6"/>
      <c r="K262" s="6"/>
      <c r="L262" s="6"/>
      <c r="M262" s="6"/>
      <c r="N262" s="6"/>
      <c r="O262" s="6"/>
      <c r="P262" s="6"/>
      <c r="Q262" s="6"/>
      <c r="R262" s="6"/>
      <c r="S262" s="6"/>
      <c r="T262" s="6"/>
      <c r="U262" s="6"/>
      <c r="V262" s="6"/>
      <c r="W262" s="246"/>
      <c r="X262" s="247"/>
      <c r="Y262" s="248"/>
    </row>
    <row r="263" spans="1:25" x14ac:dyDescent="0.3">
      <c r="A263" s="244">
        <v>2</v>
      </c>
      <c r="B263" s="324">
        <f t="shared" si="10"/>
        <v>0</v>
      </c>
      <c r="C263" s="319" t="str">
        <f t="shared" si="10"/>
        <v>Z</v>
      </c>
      <c r="D263" s="6"/>
      <c r="E263" s="245" t="str">
        <f t="shared" si="10"/>
        <v>Herne Hill Harriers</v>
      </c>
      <c r="F263" s="6"/>
      <c r="G263" s="6"/>
      <c r="H263" s="6"/>
      <c r="I263" s="6"/>
      <c r="J263" s="6"/>
      <c r="K263" s="6"/>
      <c r="L263" s="6"/>
      <c r="M263" s="6"/>
      <c r="N263" s="6"/>
      <c r="O263" s="6"/>
      <c r="P263" s="6"/>
      <c r="Q263" s="6"/>
      <c r="R263" s="6"/>
      <c r="S263" s="6"/>
      <c r="T263" s="6"/>
      <c r="U263" s="6"/>
      <c r="V263" s="6"/>
      <c r="W263" s="246"/>
      <c r="X263" s="247"/>
      <c r="Y263" s="248"/>
    </row>
    <row r="264" spans="1:25" x14ac:dyDescent="0.3">
      <c r="A264" s="244">
        <v>3</v>
      </c>
      <c r="B264" s="324">
        <f t="shared" si="10"/>
        <v>0</v>
      </c>
      <c r="C264" s="319" t="str">
        <f t="shared" si="10"/>
        <v>G</v>
      </c>
      <c r="D264" s="6"/>
      <c r="E264" s="245" t="str">
        <f t="shared" si="10"/>
        <v>Guildford &amp; Godalming</v>
      </c>
      <c r="F264" s="6"/>
      <c r="G264" s="6"/>
      <c r="H264" s="6"/>
      <c r="I264" s="6"/>
      <c r="J264" s="6"/>
      <c r="K264" s="6"/>
      <c r="L264" s="6"/>
      <c r="M264" s="6"/>
      <c r="N264" s="6"/>
      <c r="O264" s="6"/>
      <c r="P264" s="6"/>
      <c r="Q264" s="6"/>
      <c r="R264" s="6"/>
      <c r="S264" s="6"/>
      <c r="T264" s="6"/>
      <c r="U264" s="6"/>
      <c r="V264" s="6"/>
      <c r="W264" s="246"/>
      <c r="X264" s="247"/>
      <c r="Y264" s="248"/>
    </row>
    <row r="265" spans="1:25" x14ac:dyDescent="0.3">
      <c r="A265" s="244">
        <v>4</v>
      </c>
      <c r="B265" s="324">
        <f t="shared" si="10"/>
        <v>0</v>
      </c>
      <c r="C265" s="319" t="str">
        <f t="shared" si="10"/>
        <v>S</v>
      </c>
      <c r="D265" s="6"/>
      <c r="E265" s="245" t="str">
        <f t="shared" si="10"/>
        <v>Sutton &amp; District</v>
      </c>
      <c r="F265" s="6"/>
      <c r="G265" s="6"/>
      <c r="H265" s="6"/>
      <c r="I265" s="6"/>
      <c r="J265" s="6"/>
      <c r="K265" s="6"/>
      <c r="L265" s="6"/>
      <c r="M265" s="6"/>
      <c r="N265" s="6"/>
      <c r="O265" s="6"/>
      <c r="P265" s="6"/>
      <c r="Q265" s="6"/>
      <c r="R265" s="6"/>
      <c r="S265" s="6"/>
      <c r="T265" s="6"/>
      <c r="U265" s="6"/>
      <c r="V265" s="6"/>
      <c r="W265" s="246"/>
      <c r="X265" s="247"/>
      <c r="Y265" s="248"/>
    </row>
    <row r="266" spans="1:25" x14ac:dyDescent="0.3">
      <c r="A266" s="244">
        <v>5</v>
      </c>
      <c r="B266" s="324">
        <f t="shared" si="10"/>
        <v>0</v>
      </c>
      <c r="C266" s="319" t="str">
        <f t="shared" si="10"/>
        <v>H</v>
      </c>
      <c r="D266" s="6"/>
      <c r="E266" s="245" t="str">
        <f t="shared" si="10"/>
        <v>Hercules Wimbledon</v>
      </c>
      <c r="F266" s="6"/>
      <c r="G266" s="6"/>
      <c r="H266" s="6"/>
      <c r="I266" s="6"/>
      <c r="J266" s="6"/>
      <c r="K266" s="6"/>
      <c r="L266" s="6"/>
      <c r="M266" s="6"/>
      <c r="N266" s="6"/>
      <c r="O266" s="6"/>
      <c r="P266" s="6"/>
      <c r="Q266" s="6"/>
      <c r="R266" s="6"/>
      <c r="S266" s="6"/>
      <c r="T266" s="6"/>
      <c r="U266" s="6"/>
      <c r="V266" s="6"/>
      <c r="W266" s="246"/>
      <c r="X266" s="247"/>
      <c r="Y266" s="248"/>
    </row>
    <row r="267" spans="1:25" x14ac:dyDescent="0.3">
      <c r="A267" s="244">
        <v>6</v>
      </c>
      <c r="B267" s="324">
        <f t="shared" si="10"/>
        <v>0</v>
      </c>
      <c r="C267" s="319" t="str">
        <f t="shared" si="10"/>
        <v>D</v>
      </c>
      <c r="D267" s="6"/>
      <c r="E267" s="245" t="str">
        <f t="shared" si="10"/>
        <v>Dorking &amp; Mole Valley</v>
      </c>
      <c r="F267" s="6"/>
      <c r="G267" s="6"/>
      <c r="H267" s="6"/>
      <c r="I267" s="6"/>
      <c r="J267" s="6"/>
      <c r="K267" s="6"/>
      <c r="L267" s="6"/>
      <c r="M267" s="6"/>
      <c r="N267" s="6"/>
      <c r="O267" s="6"/>
      <c r="P267" s="6"/>
      <c r="Q267" s="6"/>
      <c r="R267" s="6"/>
      <c r="S267" s="6"/>
      <c r="T267" s="6"/>
      <c r="U267" s="6"/>
      <c r="V267" s="6"/>
      <c r="W267" s="246"/>
      <c r="X267" s="247"/>
      <c r="Y267" s="248"/>
    </row>
    <row r="268" spans="1:25" x14ac:dyDescent="0.3">
      <c r="A268" s="244">
        <v>7</v>
      </c>
      <c r="B268" s="324">
        <f t="shared" si="10"/>
        <v>0</v>
      </c>
      <c r="C268" s="319"/>
      <c r="D268" s="6"/>
      <c r="E268" s="245"/>
      <c r="F268" s="6"/>
      <c r="G268" s="6"/>
      <c r="H268" s="6"/>
      <c r="I268" s="6"/>
      <c r="J268" s="6"/>
      <c r="K268" s="6"/>
      <c r="L268" s="6"/>
      <c r="M268" s="6"/>
      <c r="N268" s="6"/>
      <c r="O268" s="6"/>
      <c r="P268" s="6"/>
      <c r="Q268" s="6"/>
      <c r="R268" s="6"/>
      <c r="S268" s="6"/>
      <c r="T268" s="6"/>
      <c r="U268" s="6"/>
      <c r="V268" s="6"/>
      <c r="W268" s="246"/>
      <c r="X268" s="247"/>
      <c r="Y268" s="248"/>
    </row>
    <row r="269" spans="1:25" x14ac:dyDescent="0.3">
      <c r="A269" s="244">
        <v>8</v>
      </c>
      <c r="B269" s="324" t="str">
        <f t="shared" si="10"/>
        <v>E</v>
      </c>
      <c r="C269" s="319" t="str">
        <f t="shared" si="10"/>
        <v>E</v>
      </c>
      <c r="D269" s="6"/>
      <c r="E269" s="245" t="str">
        <f t="shared" si="10"/>
        <v>Epsom &amp; Ewell</v>
      </c>
      <c r="F269" s="6"/>
      <c r="G269" s="6"/>
      <c r="H269" s="6"/>
      <c r="I269" s="6"/>
      <c r="J269" s="6"/>
      <c r="K269" s="6"/>
      <c r="L269" s="6"/>
      <c r="M269" s="6"/>
      <c r="N269" s="6"/>
      <c r="O269" s="6"/>
      <c r="P269" s="6"/>
      <c r="Q269" s="6"/>
      <c r="R269" s="6"/>
      <c r="S269" s="6"/>
      <c r="T269" s="6"/>
      <c r="U269" s="6"/>
      <c r="V269" s="6"/>
      <c r="W269" s="246"/>
      <c r="X269" s="247"/>
      <c r="Y269" s="248"/>
    </row>
    <row r="270" spans="1:25" x14ac:dyDescent="0.3">
      <c r="A270" s="244">
        <v>9</v>
      </c>
      <c r="B270" s="324" t="str">
        <f t="shared" si="10"/>
        <v>Z</v>
      </c>
      <c r="C270" s="319" t="str">
        <f t="shared" si="10"/>
        <v>Z</v>
      </c>
      <c r="D270" s="6"/>
      <c r="E270" s="245" t="str">
        <f t="shared" si="10"/>
        <v>Herne Hill Harriers</v>
      </c>
      <c r="F270" s="6"/>
      <c r="G270" s="6"/>
      <c r="H270" s="6"/>
      <c r="I270" s="6"/>
      <c r="J270" s="6"/>
      <c r="K270" s="6"/>
      <c r="L270" s="6"/>
      <c r="M270" s="6"/>
      <c r="N270" s="6"/>
      <c r="O270" s="6"/>
      <c r="P270" s="6"/>
      <c r="Q270" s="6"/>
      <c r="R270" s="6"/>
      <c r="S270" s="6"/>
      <c r="T270" s="6"/>
      <c r="U270" s="6"/>
      <c r="V270" s="6"/>
      <c r="W270" s="246"/>
      <c r="X270" s="247"/>
      <c r="Y270" s="248"/>
    </row>
    <row r="271" spans="1:25" x14ac:dyDescent="0.3">
      <c r="A271" s="244">
        <v>10</v>
      </c>
      <c r="B271" s="324" t="str">
        <f t="shared" si="10"/>
        <v>G</v>
      </c>
      <c r="C271" s="319" t="str">
        <f t="shared" si="10"/>
        <v>G</v>
      </c>
      <c r="D271" s="6"/>
      <c r="E271" s="245" t="str">
        <f t="shared" si="10"/>
        <v>Guildford &amp; Godalming</v>
      </c>
      <c r="F271" s="6"/>
      <c r="G271" s="6"/>
      <c r="H271" s="6"/>
      <c r="I271" s="6"/>
      <c r="J271" s="6"/>
      <c r="K271" s="6"/>
      <c r="L271" s="6"/>
      <c r="M271" s="6"/>
      <c r="N271" s="6"/>
      <c r="O271" s="6"/>
      <c r="P271" s="6"/>
      <c r="Q271" s="6"/>
      <c r="R271" s="6"/>
      <c r="S271" s="6"/>
      <c r="T271" s="6"/>
      <c r="U271" s="6"/>
      <c r="V271" s="6"/>
      <c r="W271" s="246"/>
      <c r="X271" s="247"/>
      <c r="Y271" s="248"/>
    </row>
    <row r="272" spans="1:25" x14ac:dyDescent="0.3">
      <c r="A272" s="244">
        <v>11</v>
      </c>
      <c r="B272" s="324" t="str">
        <f t="shared" si="10"/>
        <v>S</v>
      </c>
      <c r="C272" s="319" t="str">
        <f t="shared" si="10"/>
        <v>S</v>
      </c>
      <c r="D272" s="6"/>
      <c r="E272" s="245" t="str">
        <f t="shared" si="10"/>
        <v>Sutton &amp; District</v>
      </c>
      <c r="F272" s="6"/>
      <c r="G272" s="6"/>
      <c r="H272" s="6"/>
      <c r="I272" s="6"/>
      <c r="J272" s="6"/>
      <c r="K272" s="6"/>
      <c r="L272" s="6"/>
      <c r="M272" s="6"/>
      <c r="N272" s="6"/>
      <c r="O272" s="6"/>
      <c r="P272" s="6"/>
      <c r="Q272" s="6"/>
      <c r="R272" s="6"/>
      <c r="S272" s="6"/>
      <c r="T272" s="6"/>
      <c r="U272" s="6"/>
      <c r="V272" s="6"/>
      <c r="W272" s="246"/>
      <c r="X272" s="247"/>
      <c r="Y272" s="248"/>
    </row>
    <row r="273" spans="1:25" x14ac:dyDescent="0.3">
      <c r="A273" s="244">
        <v>12</v>
      </c>
      <c r="B273" s="324" t="str">
        <f t="shared" si="10"/>
        <v>H</v>
      </c>
      <c r="C273" s="319" t="str">
        <f t="shared" si="10"/>
        <v>H</v>
      </c>
      <c r="D273" s="6"/>
      <c r="E273" s="245" t="str">
        <f t="shared" si="10"/>
        <v>Hercules Wimbledon</v>
      </c>
      <c r="F273" s="6"/>
      <c r="G273" s="6"/>
      <c r="H273" s="6"/>
      <c r="I273" s="6"/>
      <c r="J273" s="6"/>
      <c r="K273" s="6"/>
      <c r="L273" s="6"/>
      <c r="M273" s="6"/>
      <c r="N273" s="6"/>
      <c r="O273" s="6"/>
      <c r="P273" s="6"/>
      <c r="Q273" s="6"/>
      <c r="R273" s="6"/>
      <c r="S273" s="6"/>
      <c r="T273" s="6"/>
      <c r="U273" s="6"/>
      <c r="V273" s="6"/>
      <c r="W273" s="246"/>
      <c r="X273" s="247"/>
      <c r="Y273" s="248"/>
    </row>
    <row r="274" spans="1:25" x14ac:dyDescent="0.3">
      <c r="A274" s="244">
        <v>13</v>
      </c>
      <c r="B274" s="324" t="str">
        <f t="shared" si="10"/>
        <v>D</v>
      </c>
      <c r="C274" s="319" t="str">
        <f t="shared" si="10"/>
        <v>D</v>
      </c>
      <c r="D274" s="6"/>
      <c r="E274" s="245" t="str">
        <f t="shared" si="10"/>
        <v>Dorking &amp; Mole Valley</v>
      </c>
      <c r="F274" s="6"/>
      <c r="G274" s="6"/>
      <c r="H274" s="6"/>
      <c r="I274" s="6"/>
      <c r="J274" s="6"/>
      <c r="K274" s="6"/>
      <c r="L274" s="6"/>
      <c r="M274" s="6"/>
      <c r="N274" s="6"/>
      <c r="O274" s="6"/>
      <c r="P274" s="6"/>
      <c r="Q274" s="6"/>
      <c r="R274" s="6"/>
      <c r="S274" s="6"/>
      <c r="T274" s="6"/>
      <c r="U274" s="6"/>
      <c r="V274" s="6"/>
      <c r="W274" s="246"/>
      <c r="X274" s="247"/>
      <c r="Y274" s="248"/>
    </row>
    <row r="275" spans="1:25" x14ac:dyDescent="0.3">
      <c r="A275" s="244">
        <v>14</v>
      </c>
      <c r="B275" s="324"/>
      <c r="C275" s="287"/>
      <c r="D275" s="6"/>
      <c r="E275" s="6"/>
      <c r="F275" s="6"/>
      <c r="G275" s="6"/>
      <c r="H275" s="6"/>
      <c r="I275" s="6"/>
      <c r="J275" s="6"/>
      <c r="K275" s="6"/>
      <c r="L275" s="6"/>
      <c r="M275" s="6"/>
      <c r="N275" s="6"/>
      <c r="O275" s="6"/>
      <c r="P275" s="6"/>
      <c r="Q275" s="6"/>
      <c r="R275" s="6"/>
      <c r="S275" s="6"/>
      <c r="T275" s="6"/>
      <c r="U275" s="6"/>
      <c r="V275" s="6"/>
      <c r="W275" s="246"/>
      <c r="X275" s="247"/>
      <c r="Y275" s="248"/>
    </row>
    <row r="276" spans="1:25" x14ac:dyDescent="0.3">
      <c r="A276" s="244">
        <v>15</v>
      </c>
      <c r="B276" s="324"/>
      <c r="C276" s="287"/>
      <c r="D276" s="6"/>
      <c r="E276" s="6"/>
      <c r="F276" s="6"/>
      <c r="G276" s="6"/>
      <c r="H276" s="6"/>
      <c r="I276" s="6"/>
      <c r="J276" s="6"/>
      <c r="K276" s="6"/>
      <c r="L276" s="6"/>
      <c r="M276" s="6"/>
      <c r="N276" s="6"/>
      <c r="O276" s="6"/>
      <c r="P276" s="6"/>
      <c r="Q276" s="6"/>
      <c r="R276" s="6"/>
      <c r="S276" s="6"/>
      <c r="T276" s="6"/>
      <c r="U276" s="6"/>
      <c r="V276" s="6"/>
      <c r="W276" s="246"/>
      <c r="X276" s="247"/>
      <c r="Y276" s="248"/>
    </row>
    <row r="277" spans="1:25" ht="15" thickBot="1" x14ac:dyDescent="0.35">
      <c r="A277" s="244">
        <v>16</v>
      </c>
      <c r="B277" s="325"/>
      <c r="C277" s="291"/>
      <c r="D277" s="250"/>
      <c r="E277" s="250"/>
      <c r="F277" s="250"/>
      <c r="G277" s="250"/>
      <c r="H277" s="250"/>
      <c r="I277" s="250"/>
      <c r="J277" s="250"/>
      <c r="K277" s="250"/>
      <c r="L277" s="250"/>
      <c r="M277" s="250"/>
      <c r="N277" s="250"/>
      <c r="O277" s="250"/>
      <c r="P277" s="250"/>
      <c r="Q277" s="250"/>
      <c r="R277" s="250"/>
      <c r="S277" s="250"/>
      <c r="T277" s="250"/>
      <c r="U277" s="250"/>
      <c r="V277" s="250"/>
      <c r="W277" s="251"/>
      <c r="X277" s="252"/>
      <c r="Y277" s="253"/>
    </row>
    <row r="278" spans="1:25" ht="15" thickBot="1" x14ac:dyDescent="0.35"/>
    <row r="279" spans="1:25" ht="15" thickBot="1" x14ac:dyDescent="0.35">
      <c r="A279" s="254"/>
      <c r="B279" s="320"/>
      <c r="C279" s="237"/>
      <c r="D279" s="237" t="s">
        <v>318</v>
      </c>
      <c r="E279" s="237"/>
      <c r="F279" s="237"/>
      <c r="G279" s="234"/>
      <c r="H279" s="237"/>
      <c r="I279" s="237" t="s">
        <v>319</v>
      </c>
      <c r="J279" s="237"/>
      <c r="K279" s="237"/>
      <c r="L279" s="237"/>
      <c r="M279" s="237"/>
      <c r="N279" s="237"/>
      <c r="O279" s="233"/>
      <c r="P279" s="234"/>
      <c r="Q279" s="237"/>
      <c r="R279" s="237" t="s">
        <v>320</v>
      </c>
      <c r="S279" s="237"/>
      <c r="T279" s="237"/>
      <c r="U279" s="237"/>
      <c r="V279" s="237"/>
      <c r="W279" s="237"/>
      <c r="X279" s="237"/>
      <c r="Y279" s="233"/>
    </row>
    <row r="280" spans="1:25" ht="15" thickBot="1" x14ac:dyDescent="0.35">
      <c r="A280" s="255"/>
      <c r="B280" s="256" t="s">
        <v>169</v>
      </c>
      <c r="C280" s="256"/>
      <c r="D280" s="257" t="s">
        <v>3</v>
      </c>
      <c r="E280" s="256" t="s">
        <v>0</v>
      </c>
      <c r="F280" s="257" t="s">
        <v>321</v>
      </c>
      <c r="G280" s="255"/>
      <c r="H280" s="256" t="s">
        <v>169</v>
      </c>
      <c r="I280" s="417" t="s">
        <v>3</v>
      </c>
      <c r="J280" s="418"/>
      <c r="K280" s="418"/>
      <c r="L280" s="419"/>
      <c r="M280" s="256" t="s">
        <v>322</v>
      </c>
      <c r="N280" s="258"/>
      <c r="O280" s="258" t="s">
        <v>321</v>
      </c>
      <c r="Y280" s="139"/>
    </row>
    <row r="281" spans="1:25" ht="15" thickBot="1" x14ac:dyDescent="0.35">
      <c r="A281" s="259">
        <v>1</v>
      </c>
      <c r="B281" s="321"/>
      <c r="D281" s="260"/>
      <c r="F281" s="260"/>
      <c r="G281" s="259">
        <v>1</v>
      </c>
      <c r="I281" s="41"/>
      <c r="L281" s="139"/>
      <c r="N281" s="139"/>
      <c r="O281" s="260"/>
      <c r="Y281" s="139"/>
    </row>
    <row r="282" spans="1:25" x14ac:dyDescent="0.3">
      <c r="A282" s="261">
        <v>2</v>
      </c>
      <c r="B282" s="322"/>
      <c r="C282" s="262"/>
      <c r="D282" s="263"/>
      <c r="E282" s="262"/>
      <c r="F282" s="263"/>
      <c r="G282" s="261">
        <v>2</v>
      </c>
      <c r="H282" s="262"/>
      <c r="I282" s="264"/>
      <c r="J282" s="262"/>
      <c r="K282" s="262"/>
      <c r="L282" s="265"/>
      <c r="M282" s="262"/>
      <c r="N282" s="265"/>
      <c r="O282" s="263"/>
      <c r="P282" s="266"/>
      <c r="Q282" s="81"/>
      <c r="R282" s="81"/>
      <c r="S282" s="81"/>
      <c r="T282" s="81"/>
      <c r="U282" s="81"/>
      <c r="V282" s="81"/>
      <c r="W282" s="81"/>
      <c r="X282" s="81"/>
      <c r="Y282" s="138"/>
    </row>
    <row r="283" spans="1:25" ht="15" thickBot="1" x14ac:dyDescent="0.35">
      <c r="A283" s="261">
        <v>3</v>
      </c>
      <c r="B283" s="322"/>
      <c r="C283" s="262"/>
      <c r="D283" s="263"/>
      <c r="E283" s="262"/>
      <c r="F283" s="263"/>
      <c r="G283" s="261">
        <v>3</v>
      </c>
      <c r="H283" s="262"/>
      <c r="I283" s="264"/>
      <c r="J283" s="262"/>
      <c r="K283" s="262"/>
      <c r="L283" s="265"/>
      <c r="M283" s="262"/>
      <c r="N283" s="265"/>
      <c r="O283" s="263"/>
      <c r="P283" s="43"/>
      <c r="Q283" s="44"/>
      <c r="R283" s="44"/>
      <c r="S283" s="44"/>
      <c r="T283" s="44"/>
      <c r="U283" s="44"/>
      <c r="V283" s="44"/>
      <c r="W283" s="44"/>
      <c r="X283" s="44"/>
      <c r="Y283" s="267"/>
    </row>
    <row r="284" spans="1:25" x14ac:dyDescent="0.3">
      <c r="A284" s="261">
        <v>4</v>
      </c>
      <c r="B284" s="322"/>
      <c r="C284" s="262"/>
      <c r="D284" s="263"/>
      <c r="E284" s="262"/>
      <c r="F284" s="263"/>
      <c r="G284" s="261">
        <v>4</v>
      </c>
      <c r="H284" s="262"/>
      <c r="I284" s="264"/>
      <c r="J284" s="262"/>
      <c r="K284" s="262"/>
      <c r="L284" s="265"/>
      <c r="M284" s="262"/>
      <c r="N284" s="265"/>
      <c r="O284" s="263"/>
      <c r="Y284" s="139"/>
    </row>
    <row r="285" spans="1:25" ht="15" thickBot="1" x14ac:dyDescent="0.35">
      <c r="A285" s="261">
        <v>5</v>
      </c>
      <c r="B285" s="322"/>
      <c r="C285" s="262"/>
      <c r="D285" s="263"/>
      <c r="E285" s="262"/>
      <c r="F285" s="263"/>
      <c r="G285" s="261">
        <v>5</v>
      </c>
      <c r="H285" s="262"/>
      <c r="I285" s="264"/>
      <c r="J285" s="262"/>
      <c r="K285" s="262"/>
      <c r="L285" s="265"/>
      <c r="M285" s="262"/>
      <c r="N285" s="265"/>
      <c r="O285" s="263"/>
      <c r="Y285" s="139"/>
    </row>
    <row r="286" spans="1:25" ht="15" thickBot="1" x14ac:dyDescent="0.35">
      <c r="A286" s="261">
        <v>6</v>
      </c>
      <c r="B286" s="322"/>
      <c r="C286" s="262"/>
      <c r="D286" s="263"/>
      <c r="E286" s="262"/>
      <c r="F286" s="263"/>
      <c r="G286" s="261">
        <v>6</v>
      </c>
      <c r="H286" s="262"/>
      <c r="I286" s="264"/>
      <c r="J286" s="262"/>
      <c r="K286" s="262"/>
      <c r="L286" s="265"/>
      <c r="M286" s="262"/>
      <c r="N286" s="265"/>
      <c r="O286" s="263"/>
      <c r="P286" s="234"/>
      <c r="Q286" s="237"/>
      <c r="R286" s="237" t="s">
        <v>323</v>
      </c>
      <c r="S286" s="237"/>
      <c r="T286" s="237"/>
      <c r="U286" s="237"/>
      <c r="V286" s="237"/>
      <c r="W286" s="237"/>
      <c r="X286" s="237"/>
      <c r="Y286" s="233"/>
    </row>
    <row r="287" spans="1:25" x14ac:dyDescent="0.3">
      <c r="A287" s="261"/>
      <c r="B287" s="322"/>
      <c r="C287" s="262"/>
      <c r="D287" s="263"/>
      <c r="E287" s="262"/>
      <c r="F287" s="263"/>
      <c r="G287" s="261"/>
      <c r="H287" s="262"/>
      <c r="I287" s="264"/>
      <c r="J287" s="262"/>
      <c r="K287" s="262"/>
      <c r="L287" s="265"/>
      <c r="M287" s="262"/>
      <c r="N287" s="265"/>
      <c r="O287" s="263"/>
      <c r="Y287" s="139"/>
    </row>
    <row r="288" spans="1:25" ht="15" thickBot="1" x14ac:dyDescent="0.35">
      <c r="A288" s="268"/>
      <c r="B288" s="323"/>
      <c r="C288" s="44"/>
      <c r="D288" s="269"/>
      <c r="E288" s="44"/>
      <c r="F288" s="269"/>
      <c r="G288" s="268"/>
      <c r="H288" s="44"/>
      <c r="I288" s="43"/>
      <c r="J288" s="44"/>
      <c r="K288" s="44"/>
      <c r="L288" s="267"/>
      <c r="M288" s="44"/>
      <c r="N288" s="267"/>
      <c r="O288" s="269"/>
      <c r="P288" s="44"/>
      <c r="Q288" s="44"/>
      <c r="R288" s="44"/>
      <c r="S288" s="44"/>
      <c r="T288" s="44"/>
      <c r="U288" s="44"/>
      <c r="V288" s="44"/>
      <c r="W288" s="44"/>
      <c r="X288" s="44"/>
      <c r="Y288" s="267"/>
    </row>
    <row r="289" spans="1:25" ht="15" thickBot="1" x14ac:dyDescent="0.35">
      <c r="D289" t="s">
        <v>303</v>
      </c>
      <c r="E289" t="str">
        <f>E257</f>
        <v>MIN STARTING HEIGHT 1.05m (up in 5cms)</v>
      </c>
      <c r="R289" t="s">
        <v>82</v>
      </c>
    </row>
    <row r="290" spans="1:25" ht="15" thickBot="1" x14ac:dyDescent="0.35">
      <c r="A290" s="232" t="s">
        <v>305</v>
      </c>
      <c r="B290" s="316"/>
      <c r="C290" s="233"/>
      <c r="D290" s="234" t="s">
        <v>347</v>
      </c>
      <c r="E290" s="235"/>
      <c r="F290" s="236" t="s">
        <v>306</v>
      </c>
      <c r="G290" s="234"/>
      <c r="H290" s="237" t="str">
        <f>H2</f>
        <v>at Epsom &amp; Ewell AC</v>
      </c>
      <c r="I290" s="237"/>
      <c r="J290" s="237"/>
      <c r="K290" s="237"/>
      <c r="L290" s="237"/>
      <c r="M290" s="237"/>
      <c r="N290" s="237"/>
      <c r="O290" s="237"/>
      <c r="P290" s="233"/>
      <c r="Q290" s="236" t="s">
        <v>307</v>
      </c>
      <c r="R290" s="270" t="str">
        <f>R2</f>
        <v>04.06.22</v>
      </c>
      <c r="S290" s="237"/>
      <c r="T290" s="237"/>
      <c r="U290" s="237"/>
      <c r="V290" s="237"/>
      <c r="W290" s="237"/>
      <c r="X290" s="237"/>
      <c r="Y290" s="233"/>
    </row>
    <row r="291" spans="1:25" ht="15" thickBot="1" x14ac:dyDescent="0.35">
      <c r="A291" s="238" t="s">
        <v>308</v>
      </c>
      <c r="B291" s="317"/>
      <c r="C291" s="138"/>
      <c r="D291" s="17" t="str">
        <f>D259</f>
        <v>High Jump</v>
      </c>
      <c r="E291" s="17" t="str">
        <f>E259</f>
        <v>U13</v>
      </c>
      <c r="F291" s="239" t="s">
        <v>309</v>
      </c>
      <c r="G291" s="271" t="str">
        <f>G259</f>
        <v>2.30pm</v>
      </c>
      <c r="H291" s="81"/>
      <c r="I291" s="240"/>
      <c r="J291" s="81"/>
      <c r="K291" s="81"/>
      <c r="L291" s="81"/>
      <c r="M291" s="81"/>
      <c r="N291" s="81"/>
      <c r="O291" s="81"/>
      <c r="P291" s="81"/>
    </row>
    <row r="292" spans="1:25" x14ac:dyDescent="0.3">
      <c r="A292" s="426" t="s">
        <v>310</v>
      </c>
      <c r="B292" s="326" t="s">
        <v>169</v>
      </c>
      <c r="C292" s="241"/>
      <c r="D292" s="241" t="s">
        <v>3</v>
      </c>
      <c r="E292" s="241" t="s">
        <v>0</v>
      </c>
      <c r="F292" s="242"/>
      <c r="G292" s="242"/>
      <c r="H292" s="242"/>
      <c r="I292" s="243"/>
      <c r="J292" s="242"/>
      <c r="K292" s="242"/>
      <c r="L292" s="242"/>
      <c r="M292" s="242"/>
      <c r="N292" s="242"/>
      <c r="O292" s="242"/>
      <c r="P292" s="242"/>
      <c r="Q292" s="242"/>
      <c r="R292" s="241" t="s">
        <v>311</v>
      </c>
      <c r="S292" s="428" t="s">
        <v>312</v>
      </c>
      <c r="T292" s="428" t="s">
        <v>313</v>
      </c>
      <c r="U292" s="428" t="s">
        <v>314</v>
      </c>
      <c r="V292" s="428" t="s">
        <v>315</v>
      </c>
      <c r="W292" s="420"/>
      <c r="X292" s="422" t="s">
        <v>316</v>
      </c>
      <c r="Y292" s="423"/>
    </row>
    <row r="293" spans="1:25" x14ac:dyDescent="0.3">
      <c r="A293" s="427"/>
      <c r="B293" s="318"/>
      <c r="F293" s="64" t="s">
        <v>317</v>
      </c>
      <c r="G293" s="64" t="s">
        <v>317</v>
      </c>
      <c r="H293" s="64" t="s">
        <v>317</v>
      </c>
      <c r="I293" s="64" t="s">
        <v>317</v>
      </c>
      <c r="J293" s="64" t="s">
        <v>317</v>
      </c>
      <c r="K293" s="64" t="s">
        <v>317</v>
      </c>
      <c r="L293" s="64" t="s">
        <v>317</v>
      </c>
      <c r="M293" s="64" t="s">
        <v>317</v>
      </c>
      <c r="N293" s="64" t="s">
        <v>317</v>
      </c>
      <c r="O293" s="64" t="s">
        <v>317</v>
      </c>
      <c r="P293" s="64" t="s">
        <v>317</v>
      </c>
      <c r="Q293" s="64" t="s">
        <v>317</v>
      </c>
      <c r="R293" s="64" t="s">
        <v>317</v>
      </c>
      <c r="S293" s="429"/>
      <c r="T293" s="429"/>
      <c r="U293" s="429"/>
      <c r="V293" s="429"/>
      <c r="W293" s="421"/>
      <c r="X293" s="424"/>
      <c r="Y293" s="425"/>
    </row>
    <row r="294" spans="1:25" x14ac:dyDescent="0.3">
      <c r="A294" s="244">
        <v>1</v>
      </c>
      <c r="B294" s="324">
        <f t="shared" ref="B294:E306" si="11">B38</f>
        <v>0</v>
      </c>
      <c r="C294" s="319" t="str">
        <f t="shared" si="11"/>
        <v>C</v>
      </c>
      <c r="D294" s="6"/>
      <c r="E294" s="245" t="str">
        <f t="shared" si="11"/>
        <v>Croydon Harriers</v>
      </c>
      <c r="F294" s="6"/>
      <c r="G294" s="6"/>
      <c r="H294" s="6"/>
      <c r="I294" s="6"/>
      <c r="J294" s="6"/>
      <c r="K294" s="6"/>
      <c r="L294" s="6"/>
      <c r="M294" s="6"/>
      <c r="N294" s="6"/>
      <c r="O294" s="6"/>
      <c r="P294" s="6"/>
      <c r="Q294" s="6"/>
      <c r="R294" s="6"/>
      <c r="S294" s="6"/>
      <c r="T294" s="6"/>
      <c r="U294" s="6"/>
      <c r="V294" s="6"/>
      <c r="W294" s="246"/>
      <c r="X294" s="247"/>
      <c r="Y294" s="248"/>
    </row>
    <row r="295" spans="1:25" x14ac:dyDescent="0.3">
      <c r="A295" s="244">
        <v>2</v>
      </c>
      <c r="B295" s="324">
        <f t="shared" si="11"/>
        <v>0</v>
      </c>
      <c r="C295" s="319" t="str">
        <f t="shared" si="11"/>
        <v>K</v>
      </c>
      <c r="D295" s="6"/>
      <c r="E295" s="245" t="str">
        <f t="shared" si="11"/>
        <v>Kingston &amp; Poly</v>
      </c>
      <c r="F295" s="6"/>
      <c r="G295" s="6"/>
      <c r="H295" s="6"/>
      <c r="I295" s="6"/>
      <c r="J295" s="6"/>
      <c r="K295" s="6"/>
      <c r="L295" s="6"/>
      <c r="M295" s="6"/>
      <c r="N295" s="6"/>
      <c r="O295" s="6"/>
      <c r="P295" s="6"/>
      <c r="Q295" s="6"/>
      <c r="R295" s="6"/>
      <c r="S295" s="6"/>
      <c r="T295" s="6"/>
      <c r="U295" s="6"/>
      <c r="V295" s="6"/>
      <c r="W295" s="246"/>
      <c r="X295" s="247"/>
      <c r="Y295" s="248"/>
    </row>
    <row r="296" spans="1:25" x14ac:dyDescent="0.3">
      <c r="A296" s="244">
        <v>3</v>
      </c>
      <c r="B296" s="324">
        <f t="shared" si="11"/>
        <v>0</v>
      </c>
      <c r="C296" s="319" t="str">
        <f t="shared" si="11"/>
        <v>L</v>
      </c>
      <c r="D296" s="6"/>
      <c r="E296" s="245" t="str">
        <f t="shared" si="11"/>
        <v>South London Harriers</v>
      </c>
      <c r="F296" s="6"/>
      <c r="G296" s="6"/>
      <c r="H296" s="6"/>
      <c r="I296" s="6"/>
      <c r="J296" s="6"/>
      <c r="K296" s="6"/>
      <c r="L296" s="6"/>
      <c r="M296" s="6"/>
      <c r="N296" s="6"/>
      <c r="O296" s="6"/>
      <c r="P296" s="6"/>
      <c r="Q296" s="6"/>
      <c r="R296" s="6"/>
      <c r="S296" s="6"/>
      <c r="T296" s="6"/>
      <c r="U296" s="6"/>
      <c r="V296" s="6"/>
      <c r="W296" s="246"/>
      <c r="X296" s="247"/>
      <c r="Y296" s="248"/>
    </row>
    <row r="297" spans="1:25" x14ac:dyDescent="0.3">
      <c r="A297" s="244">
        <v>4</v>
      </c>
      <c r="B297" s="324">
        <f t="shared" si="11"/>
        <v>0</v>
      </c>
      <c r="C297" s="319" t="str">
        <f t="shared" si="11"/>
        <v>-</v>
      </c>
      <c r="D297" s="6"/>
      <c r="E297" s="245" t="str">
        <f t="shared" si="11"/>
        <v>-</v>
      </c>
      <c r="F297" s="6"/>
      <c r="G297" s="6"/>
      <c r="H297" s="6"/>
      <c r="I297" s="6"/>
      <c r="J297" s="6"/>
      <c r="K297" s="6"/>
      <c r="L297" s="6"/>
      <c r="M297" s="6"/>
      <c r="N297" s="6"/>
      <c r="O297" s="6"/>
      <c r="P297" s="6"/>
      <c r="Q297" s="6"/>
      <c r="R297" s="6"/>
      <c r="S297" s="6"/>
      <c r="T297" s="6"/>
      <c r="U297" s="6"/>
      <c r="V297" s="6"/>
      <c r="W297" s="246"/>
      <c r="X297" s="247"/>
      <c r="Y297" s="248"/>
    </row>
    <row r="298" spans="1:25" x14ac:dyDescent="0.3">
      <c r="A298" s="244">
        <v>5</v>
      </c>
      <c r="B298" s="324">
        <f t="shared" si="11"/>
        <v>0</v>
      </c>
      <c r="C298" s="319" t="str">
        <f t="shared" si="11"/>
        <v>R</v>
      </c>
      <c r="D298" s="6"/>
      <c r="E298" s="245" t="str">
        <f t="shared" si="11"/>
        <v>Reigate Priory</v>
      </c>
      <c r="F298" s="6"/>
      <c r="G298" s="6"/>
      <c r="H298" s="6"/>
      <c r="I298" s="6"/>
      <c r="J298" s="6"/>
      <c r="K298" s="6"/>
      <c r="L298" s="6"/>
      <c r="M298" s="6"/>
      <c r="N298" s="6"/>
      <c r="O298" s="6"/>
      <c r="P298" s="6"/>
      <c r="Q298" s="6"/>
      <c r="R298" s="6"/>
      <c r="S298" s="6"/>
      <c r="T298" s="6"/>
      <c r="U298" s="6"/>
      <c r="V298" s="6"/>
      <c r="W298" s="246"/>
      <c r="X298" s="247"/>
      <c r="Y298" s="248"/>
    </row>
    <row r="299" spans="1:25" x14ac:dyDescent="0.3">
      <c r="A299" s="244">
        <v>6</v>
      </c>
      <c r="B299" s="324">
        <f t="shared" si="11"/>
        <v>0</v>
      </c>
      <c r="C299" s="319" t="str">
        <f t="shared" si="11"/>
        <v>O</v>
      </c>
      <c r="D299" s="6"/>
      <c r="E299" s="245" t="str">
        <f t="shared" si="11"/>
        <v>Holland Sports</v>
      </c>
      <c r="F299" s="6"/>
      <c r="G299" s="6"/>
      <c r="H299" s="6"/>
      <c r="I299" s="6"/>
      <c r="J299" s="6"/>
      <c r="K299" s="6"/>
      <c r="L299" s="6"/>
      <c r="M299" s="6"/>
      <c r="N299" s="6"/>
      <c r="O299" s="6"/>
      <c r="P299" s="6"/>
      <c r="Q299" s="6"/>
      <c r="R299" s="6"/>
      <c r="S299" s="6"/>
      <c r="T299" s="6"/>
      <c r="U299" s="6"/>
      <c r="V299" s="6"/>
      <c r="W299" s="246"/>
      <c r="X299" s="247"/>
      <c r="Y299" s="248"/>
    </row>
    <row r="300" spans="1:25" x14ac:dyDescent="0.3">
      <c r="A300" s="244">
        <v>7</v>
      </c>
      <c r="B300" s="324"/>
      <c r="C300" s="319"/>
      <c r="D300" s="6"/>
      <c r="E300" s="245"/>
      <c r="F300" s="6"/>
      <c r="G300" s="6"/>
      <c r="H300" s="6"/>
      <c r="I300" s="6"/>
      <c r="J300" s="6"/>
      <c r="K300" s="6"/>
      <c r="L300" s="6"/>
      <c r="M300" s="6"/>
      <c r="N300" s="6"/>
      <c r="O300" s="6"/>
      <c r="P300" s="6"/>
      <c r="Q300" s="6"/>
      <c r="R300" s="6"/>
      <c r="S300" s="6"/>
      <c r="T300" s="6"/>
      <c r="U300" s="6"/>
      <c r="V300" s="6"/>
      <c r="W300" s="246"/>
      <c r="X300" s="247"/>
      <c r="Y300" s="248"/>
    </row>
    <row r="301" spans="1:25" x14ac:dyDescent="0.3">
      <c r="A301" s="244">
        <v>8</v>
      </c>
      <c r="B301" s="324" t="str">
        <f t="shared" si="11"/>
        <v>C</v>
      </c>
      <c r="C301" s="319" t="str">
        <f t="shared" si="11"/>
        <v>C</v>
      </c>
      <c r="D301" s="6"/>
      <c r="E301" s="245" t="str">
        <f t="shared" si="11"/>
        <v>Croydon Harriers</v>
      </c>
      <c r="F301" s="6"/>
      <c r="G301" s="6"/>
      <c r="H301" s="6"/>
      <c r="I301" s="6"/>
      <c r="J301" s="6"/>
      <c r="K301" s="6"/>
      <c r="L301" s="6"/>
      <c r="M301" s="6"/>
      <c r="N301" s="6"/>
      <c r="O301" s="6"/>
      <c r="P301" s="6"/>
      <c r="Q301" s="6"/>
      <c r="R301" s="6"/>
      <c r="S301" s="6"/>
      <c r="T301" s="6"/>
      <c r="U301" s="6"/>
      <c r="V301" s="6"/>
      <c r="W301" s="246"/>
      <c r="X301" s="247"/>
      <c r="Y301" s="248"/>
    </row>
    <row r="302" spans="1:25" x14ac:dyDescent="0.3">
      <c r="A302" s="244">
        <v>9</v>
      </c>
      <c r="B302" s="324" t="str">
        <f t="shared" si="11"/>
        <v>K</v>
      </c>
      <c r="C302" s="319" t="str">
        <f t="shared" si="11"/>
        <v>K</v>
      </c>
      <c r="D302" s="6"/>
      <c r="E302" s="245" t="str">
        <f t="shared" si="11"/>
        <v>Kingston &amp; Poly</v>
      </c>
      <c r="F302" s="6"/>
      <c r="G302" s="6"/>
      <c r="H302" s="6"/>
      <c r="I302" s="6"/>
      <c r="J302" s="6"/>
      <c r="K302" s="6"/>
      <c r="L302" s="6"/>
      <c r="M302" s="6"/>
      <c r="N302" s="6"/>
      <c r="O302" s="6"/>
      <c r="P302" s="6"/>
      <c r="Q302" s="6"/>
      <c r="R302" s="6"/>
      <c r="S302" s="6"/>
      <c r="T302" s="6"/>
      <c r="U302" s="6"/>
      <c r="V302" s="6"/>
      <c r="W302" s="246"/>
      <c r="X302" s="247"/>
      <c r="Y302" s="248"/>
    </row>
    <row r="303" spans="1:25" x14ac:dyDescent="0.3">
      <c r="A303" s="244">
        <v>10</v>
      </c>
      <c r="B303" s="324" t="str">
        <f t="shared" si="11"/>
        <v>L</v>
      </c>
      <c r="C303" s="319" t="str">
        <f t="shared" si="11"/>
        <v>L</v>
      </c>
      <c r="D303" s="6"/>
      <c r="E303" s="245" t="str">
        <f t="shared" si="11"/>
        <v>South London Harriers</v>
      </c>
      <c r="F303" s="6"/>
      <c r="G303" s="6"/>
      <c r="H303" s="6"/>
      <c r="I303" s="6"/>
      <c r="J303" s="6"/>
      <c r="K303" s="6"/>
      <c r="L303" s="6"/>
      <c r="M303" s="6"/>
      <c r="N303" s="6"/>
      <c r="O303" s="6"/>
      <c r="P303" s="6"/>
      <c r="Q303" s="6"/>
      <c r="R303" s="6"/>
      <c r="S303" s="6"/>
      <c r="T303" s="6"/>
      <c r="U303" s="6"/>
      <c r="V303" s="6"/>
      <c r="W303" s="246"/>
      <c r="X303" s="247"/>
      <c r="Y303" s="248"/>
    </row>
    <row r="304" spans="1:25" x14ac:dyDescent="0.3">
      <c r="A304" s="244">
        <v>11</v>
      </c>
      <c r="B304" s="324" t="str">
        <f t="shared" si="11"/>
        <v>-</v>
      </c>
      <c r="C304" s="319" t="str">
        <f t="shared" si="11"/>
        <v>-</v>
      </c>
      <c r="D304" s="6"/>
      <c r="E304" s="245" t="str">
        <f t="shared" si="11"/>
        <v>-</v>
      </c>
      <c r="F304" s="6"/>
      <c r="G304" s="6"/>
      <c r="H304" s="6"/>
      <c r="I304" s="6"/>
      <c r="J304" s="6"/>
      <c r="K304" s="6"/>
      <c r="L304" s="6"/>
      <c r="M304" s="6"/>
      <c r="N304" s="6"/>
      <c r="O304" s="6"/>
      <c r="P304" s="6"/>
      <c r="Q304" s="6"/>
      <c r="R304" s="6"/>
      <c r="S304" s="6"/>
      <c r="T304" s="6"/>
      <c r="U304" s="6"/>
      <c r="V304" s="6"/>
      <c r="W304" s="246"/>
      <c r="X304" s="247"/>
      <c r="Y304" s="248"/>
    </row>
    <row r="305" spans="1:25" x14ac:dyDescent="0.3">
      <c r="A305" s="244">
        <v>12</v>
      </c>
      <c r="B305" s="324" t="str">
        <f t="shared" si="11"/>
        <v>R</v>
      </c>
      <c r="C305" s="319" t="str">
        <f t="shared" si="11"/>
        <v>R</v>
      </c>
      <c r="D305" s="6"/>
      <c r="E305" s="245" t="str">
        <f t="shared" si="11"/>
        <v>Reigate Priory</v>
      </c>
      <c r="F305" s="6"/>
      <c r="G305" s="6"/>
      <c r="H305" s="6"/>
      <c r="I305" s="6"/>
      <c r="J305" s="6"/>
      <c r="K305" s="6"/>
      <c r="L305" s="6"/>
      <c r="M305" s="6"/>
      <c r="N305" s="6"/>
      <c r="O305" s="6"/>
      <c r="P305" s="6"/>
      <c r="Q305" s="6"/>
      <c r="R305" s="6"/>
      <c r="S305" s="6"/>
      <c r="T305" s="6"/>
      <c r="U305" s="6"/>
      <c r="V305" s="6"/>
      <c r="W305" s="246"/>
      <c r="X305" s="247"/>
      <c r="Y305" s="248"/>
    </row>
    <row r="306" spans="1:25" x14ac:dyDescent="0.3">
      <c r="A306" s="244">
        <v>13</v>
      </c>
      <c r="B306" s="324" t="str">
        <f t="shared" si="11"/>
        <v>O</v>
      </c>
      <c r="C306" s="319" t="str">
        <f t="shared" si="11"/>
        <v>O</v>
      </c>
      <c r="D306" s="6"/>
      <c r="E306" s="245" t="str">
        <f t="shared" si="11"/>
        <v>Holland Sports</v>
      </c>
      <c r="F306" s="6"/>
      <c r="G306" s="6"/>
      <c r="H306" s="6"/>
      <c r="I306" s="6"/>
      <c r="J306" s="6"/>
      <c r="K306" s="6"/>
      <c r="L306" s="6"/>
      <c r="M306" s="6"/>
      <c r="N306" s="6"/>
      <c r="O306" s="6"/>
      <c r="P306" s="6"/>
      <c r="Q306" s="6"/>
      <c r="R306" s="6"/>
      <c r="S306" s="6"/>
      <c r="T306" s="6"/>
      <c r="U306" s="6"/>
      <c r="V306" s="6"/>
      <c r="W306" s="246"/>
      <c r="X306" s="247"/>
      <c r="Y306" s="248"/>
    </row>
    <row r="307" spans="1:25" x14ac:dyDescent="0.3">
      <c r="A307" s="244">
        <v>14</v>
      </c>
      <c r="B307" s="324"/>
      <c r="C307" s="287"/>
      <c r="D307" s="6"/>
      <c r="E307" s="6"/>
      <c r="F307" s="6"/>
      <c r="G307" s="6"/>
      <c r="H307" s="6"/>
      <c r="I307" s="6"/>
      <c r="J307" s="6"/>
      <c r="K307" s="6"/>
      <c r="L307" s="6"/>
      <c r="M307" s="6"/>
      <c r="N307" s="6"/>
      <c r="O307" s="6"/>
      <c r="P307" s="6"/>
      <c r="Q307" s="6"/>
      <c r="R307" s="6"/>
      <c r="S307" s="6"/>
      <c r="T307" s="6"/>
      <c r="U307" s="6"/>
      <c r="V307" s="6"/>
      <c r="W307" s="246"/>
      <c r="X307" s="247"/>
      <c r="Y307" s="248"/>
    </row>
    <row r="308" spans="1:25" x14ac:dyDescent="0.3">
      <c r="A308" s="244">
        <v>15</v>
      </c>
      <c r="B308" s="324"/>
      <c r="C308" s="287"/>
      <c r="D308" s="6"/>
      <c r="E308" s="6"/>
      <c r="F308" s="6"/>
      <c r="G308" s="6"/>
      <c r="H308" s="6"/>
      <c r="I308" s="6"/>
      <c r="J308" s="6"/>
      <c r="K308" s="6"/>
      <c r="L308" s="6"/>
      <c r="M308" s="6"/>
      <c r="N308" s="6"/>
      <c r="O308" s="6"/>
      <c r="P308" s="6"/>
      <c r="Q308" s="6"/>
      <c r="R308" s="6"/>
      <c r="S308" s="6"/>
      <c r="T308" s="6"/>
      <c r="U308" s="6"/>
      <c r="V308" s="6"/>
      <c r="W308" s="246"/>
      <c r="X308" s="247"/>
      <c r="Y308" s="248"/>
    </row>
    <row r="309" spans="1:25" ht="15" thickBot="1" x14ac:dyDescent="0.35">
      <c r="A309" s="249">
        <v>16</v>
      </c>
      <c r="B309" s="325"/>
      <c r="C309" s="291"/>
      <c r="D309" s="250"/>
      <c r="E309" s="250"/>
      <c r="F309" s="250"/>
      <c r="G309" s="250"/>
      <c r="H309" s="250"/>
      <c r="I309" s="250"/>
      <c r="J309" s="250"/>
      <c r="K309" s="250"/>
      <c r="L309" s="250"/>
      <c r="M309" s="250"/>
      <c r="N309" s="250"/>
      <c r="O309" s="250"/>
      <c r="P309" s="250"/>
      <c r="Q309" s="250"/>
      <c r="R309" s="250"/>
      <c r="S309" s="250"/>
      <c r="T309" s="250"/>
      <c r="U309" s="250"/>
      <c r="V309" s="250"/>
      <c r="W309" s="251"/>
      <c r="X309" s="252"/>
      <c r="Y309" s="253"/>
    </row>
    <row r="310" spans="1:25" ht="15" thickBot="1" x14ac:dyDescent="0.35"/>
    <row r="311" spans="1:25" ht="15" thickBot="1" x14ac:dyDescent="0.35">
      <c r="A311" s="254"/>
      <c r="B311" s="320"/>
      <c r="C311" s="237"/>
      <c r="D311" s="237" t="s">
        <v>318</v>
      </c>
      <c r="E311" s="237"/>
      <c r="F311" s="237"/>
      <c r="G311" s="234"/>
      <c r="H311" s="237"/>
      <c r="I311" s="237" t="s">
        <v>319</v>
      </c>
      <c r="J311" s="237"/>
      <c r="K311" s="237"/>
      <c r="L311" s="237"/>
      <c r="M311" s="237"/>
      <c r="N311" s="237"/>
      <c r="O311" s="233"/>
      <c r="P311" s="234"/>
      <c r="Q311" s="237"/>
      <c r="R311" s="237" t="s">
        <v>320</v>
      </c>
      <c r="S311" s="237"/>
      <c r="T311" s="237"/>
      <c r="U311" s="237"/>
      <c r="V311" s="237"/>
      <c r="W311" s="237"/>
      <c r="X311" s="237"/>
      <c r="Y311" s="233"/>
    </row>
    <row r="312" spans="1:25" ht="15" thickBot="1" x14ac:dyDescent="0.35">
      <c r="A312" s="255"/>
      <c r="B312" s="256" t="s">
        <v>169</v>
      </c>
      <c r="C312" s="256"/>
      <c r="D312" s="257" t="s">
        <v>3</v>
      </c>
      <c r="E312" s="256" t="s">
        <v>0</v>
      </c>
      <c r="F312" s="257" t="s">
        <v>321</v>
      </c>
      <c r="G312" s="255"/>
      <c r="H312" s="256" t="s">
        <v>169</v>
      </c>
      <c r="I312" s="417" t="s">
        <v>3</v>
      </c>
      <c r="J312" s="418"/>
      <c r="K312" s="418"/>
      <c r="L312" s="419"/>
      <c r="M312" s="256" t="s">
        <v>322</v>
      </c>
      <c r="N312" s="258"/>
      <c r="O312" s="258" t="s">
        <v>321</v>
      </c>
      <c r="Y312" s="139"/>
    </row>
    <row r="313" spans="1:25" ht="15" thickBot="1" x14ac:dyDescent="0.35">
      <c r="A313" s="259">
        <v>1</v>
      </c>
      <c r="B313" s="321"/>
      <c r="D313" s="260"/>
      <c r="F313" s="260"/>
      <c r="G313" s="259">
        <v>1</v>
      </c>
      <c r="I313" s="41"/>
      <c r="L313" s="139"/>
      <c r="N313" s="139"/>
      <c r="O313" s="260"/>
      <c r="Y313" s="139"/>
    </row>
    <row r="314" spans="1:25" x14ac:dyDescent="0.3">
      <c r="A314" s="261">
        <v>2</v>
      </c>
      <c r="B314" s="322"/>
      <c r="C314" s="262"/>
      <c r="D314" s="263"/>
      <c r="E314" s="262"/>
      <c r="F314" s="263"/>
      <c r="G314" s="261">
        <v>2</v>
      </c>
      <c r="H314" s="262"/>
      <c r="I314" s="264"/>
      <c r="J314" s="262"/>
      <c r="K314" s="262"/>
      <c r="L314" s="265"/>
      <c r="M314" s="262"/>
      <c r="N314" s="265"/>
      <c r="O314" s="263"/>
      <c r="P314" s="266"/>
      <c r="Q314" s="81"/>
      <c r="R314" s="81"/>
      <c r="S314" s="81"/>
      <c r="T314" s="81"/>
      <c r="U314" s="81"/>
      <c r="V314" s="81"/>
      <c r="W314" s="81"/>
      <c r="X314" s="81"/>
      <c r="Y314" s="138"/>
    </row>
    <row r="315" spans="1:25" ht="15" thickBot="1" x14ac:dyDescent="0.35">
      <c r="A315" s="261">
        <v>3</v>
      </c>
      <c r="B315" s="322"/>
      <c r="C315" s="262"/>
      <c r="D315" s="263"/>
      <c r="E315" s="262"/>
      <c r="F315" s="263"/>
      <c r="G315" s="261">
        <v>3</v>
      </c>
      <c r="H315" s="262"/>
      <c r="I315" s="264"/>
      <c r="J315" s="262"/>
      <c r="K315" s="262"/>
      <c r="L315" s="265"/>
      <c r="M315" s="262"/>
      <c r="N315" s="265"/>
      <c r="O315" s="263"/>
      <c r="P315" s="43"/>
      <c r="Q315" s="44"/>
      <c r="R315" s="44"/>
      <c r="S315" s="44"/>
      <c r="T315" s="44"/>
      <c r="U315" s="44"/>
      <c r="V315" s="44"/>
      <c r="W315" s="44"/>
      <c r="X315" s="44"/>
      <c r="Y315" s="267"/>
    </row>
    <row r="316" spans="1:25" x14ac:dyDescent="0.3">
      <c r="A316" s="261">
        <v>4</v>
      </c>
      <c r="B316" s="322"/>
      <c r="C316" s="262"/>
      <c r="D316" s="263"/>
      <c r="E316" s="262"/>
      <c r="F316" s="263"/>
      <c r="G316" s="261">
        <v>4</v>
      </c>
      <c r="H316" s="262"/>
      <c r="I316" s="264"/>
      <c r="J316" s="262"/>
      <c r="K316" s="262"/>
      <c r="L316" s="265"/>
      <c r="M316" s="262"/>
      <c r="N316" s="265"/>
      <c r="O316" s="263"/>
      <c r="Y316" s="139"/>
    </row>
    <row r="317" spans="1:25" ht="15" thickBot="1" x14ac:dyDescent="0.35">
      <c r="A317" s="261">
        <v>5</v>
      </c>
      <c r="B317" s="322"/>
      <c r="C317" s="262"/>
      <c r="D317" s="263"/>
      <c r="E317" s="262"/>
      <c r="F317" s="263"/>
      <c r="G317" s="261">
        <v>5</v>
      </c>
      <c r="H317" s="262"/>
      <c r="I317" s="264"/>
      <c r="J317" s="262"/>
      <c r="K317" s="262"/>
      <c r="L317" s="265"/>
      <c r="M317" s="262"/>
      <c r="N317" s="265"/>
      <c r="O317" s="263"/>
      <c r="Y317" s="139"/>
    </row>
    <row r="318" spans="1:25" ht="15" thickBot="1" x14ac:dyDescent="0.35">
      <c r="A318" s="261">
        <v>6</v>
      </c>
      <c r="B318" s="322"/>
      <c r="C318" s="262"/>
      <c r="D318" s="263"/>
      <c r="E318" s="262"/>
      <c r="F318" s="263"/>
      <c r="G318" s="261">
        <v>6</v>
      </c>
      <c r="H318" s="262"/>
      <c r="I318" s="264"/>
      <c r="J318" s="262"/>
      <c r="K318" s="262"/>
      <c r="L318" s="265"/>
      <c r="M318" s="262"/>
      <c r="N318" s="265"/>
      <c r="O318" s="263"/>
      <c r="P318" s="234"/>
      <c r="Q318" s="237"/>
      <c r="R318" s="237" t="s">
        <v>323</v>
      </c>
      <c r="S318" s="237"/>
      <c r="T318" s="237"/>
      <c r="U318" s="237"/>
      <c r="V318" s="237"/>
      <c r="W318" s="237"/>
      <c r="X318" s="237"/>
      <c r="Y318" s="233"/>
    </row>
    <row r="319" spans="1:25" x14ac:dyDescent="0.3">
      <c r="A319" s="261"/>
      <c r="B319" s="322"/>
      <c r="C319" s="262"/>
      <c r="D319" s="263"/>
      <c r="E319" s="262"/>
      <c r="F319" s="263"/>
      <c r="G319" s="261"/>
      <c r="H319" s="262"/>
      <c r="I319" s="264"/>
      <c r="J319" s="262"/>
      <c r="K319" s="262"/>
      <c r="L319" s="265"/>
      <c r="M319" s="262"/>
      <c r="N319" s="265"/>
      <c r="O319" s="263"/>
      <c r="Y319" s="139"/>
    </row>
    <row r="320" spans="1:25" ht="15" thickBot="1" x14ac:dyDescent="0.35">
      <c r="A320" s="268"/>
      <c r="B320" s="323"/>
      <c r="C320" s="44"/>
      <c r="D320" s="269"/>
      <c r="E320" s="44"/>
      <c r="F320" s="269"/>
      <c r="G320" s="268"/>
      <c r="H320" s="44"/>
      <c r="I320" s="43"/>
      <c r="J320" s="44"/>
      <c r="K320" s="44"/>
      <c r="L320" s="267"/>
      <c r="M320" s="44"/>
      <c r="N320" s="267"/>
      <c r="O320" s="269"/>
      <c r="P320" s="44"/>
      <c r="Q320" s="44"/>
      <c r="R320" s="44"/>
      <c r="S320" s="44"/>
      <c r="T320" s="44"/>
      <c r="U320" s="44"/>
      <c r="V320" s="44"/>
      <c r="W320" s="44"/>
      <c r="X320" s="44"/>
      <c r="Y320" s="267"/>
    </row>
  </sheetData>
  <sheetProtection sheet="1" objects="1" scenarios="1"/>
  <mergeCells count="80">
    <mergeCell ref="X4:Y5"/>
    <mergeCell ref="I24:L24"/>
    <mergeCell ref="A36:A37"/>
    <mergeCell ref="S36:S37"/>
    <mergeCell ref="T36:T37"/>
    <mergeCell ref="U36:U37"/>
    <mergeCell ref="V36:V37"/>
    <mergeCell ref="W36:W37"/>
    <mergeCell ref="X36:Y37"/>
    <mergeCell ref="A4:A5"/>
    <mergeCell ref="S4:S5"/>
    <mergeCell ref="T4:T5"/>
    <mergeCell ref="U4:U5"/>
    <mergeCell ref="V4:V5"/>
    <mergeCell ref="W4:W5"/>
    <mergeCell ref="I56:L56"/>
    <mergeCell ref="A68:A69"/>
    <mergeCell ref="S68:S69"/>
    <mergeCell ref="T68:T69"/>
    <mergeCell ref="U68:U69"/>
    <mergeCell ref="W68:W69"/>
    <mergeCell ref="X68:Y69"/>
    <mergeCell ref="I88:L88"/>
    <mergeCell ref="A100:A101"/>
    <mergeCell ref="S100:S101"/>
    <mergeCell ref="T100:T101"/>
    <mergeCell ref="U100:U101"/>
    <mergeCell ref="V100:V101"/>
    <mergeCell ref="W100:W101"/>
    <mergeCell ref="X100:Y101"/>
    <mergeCell ref="V68:V69"/>
    <mergeCell ref="I120:L120"/>
    <mergeCell ref="A132:A133"/>
    <mergeCell ref="S132:S133"/>
    <mergeCell ref="T132:T133"/>
    <mergeCell ref="U132:U133"/>
    <mergeCell ref="W132:W133"/>
    <mergeCell ref="X132:Y133"/>
    <mergeCell ref="I152:L152"/>
    <mergeCell ref="A164:A165"/>
    <mergeCell ref="S164:S165"/>
    <mergeCell ref="T164:T165"/>
    <mergeCell ref="U164:U165"/>
    <mergeCell ref="V164:V165"/>
    <mergeCell ref="W164:W165"/>
    <mergeCell ref="X164:Y165"/>
    <mergeCell ref="V132:V133"/>
    <mergeCell ref="I184:L184"/>
    <mergeCell ref="A196:A197"/>
    <mergeCell ref="S196:S197"/>
    <mergeCell ref="T196:T197"/>
    <mergeCell ref="U196:U197"/>
    <mergeCell ref="W196:W197"/>
    <mergeCell ref="X196:Y197"/>
    <mergeCell ref="I216:L216"/>
    <mergeCell ref="A228:A229"/>
    <mergeCell ref="S228:S229"/>
    <mergeCell ref="T228:T229"/>
    <mergeCell ref="U228:U229"/>
    <mergeCell ref="V228:V229"/>
    <mergeCell ref="W228:W229"/>
    <mergeCell ref="X228:Y229"/>
    <mergeCell ref="V196:V197"/>
    <mergeCell ref="I248:L248"/>
    <mergeCell ref="A260:A261"/>
    <mergeCell ref="S260:S261"/>
    <mergeCell ref="T260:T261"/>
    <mergeCell ref="U260:U261"/>
    <mergeCell ref="I312:L312"/>
    <mergeCell ref="W260:W261"/>
    <mergeCell ref="X260:Y261"/>
    <mergeCell ref="I280:L280"/>
    <mergeCell ref="A292:A293"/>
    <mergeCell ref="S292:S293"/>
    <mergeCell ref="T292:T293"/>
    <mergeCell ref="U292:U293"/>
    <mergeCell ref="V292:V293"/>
    <mergeCell ref="W292:W293"/>
    <mergeCell ref="X292:Y293"/>
    <mergeCell ref="V260:V261"/>
  </mergeCells>
  <pageMargins left="0.23622047244094491" right="0.23622047244094491" top="0.55118110236220474" bottom="0.35433070866141736" header="0.31496062992125984" footer="0.31496062992125984"/>
  <pageSetup paperSize="9" fitToHeight="0" orientation="landscape" r:id="rId1"/>
  <rowBreaks count="9" manualBreakCount="9">
    <brk id="32" max="24" man="1"/>
    <brk id="64" max="24" man="1"/>
    <brk id="96" max="24" man="1"/>
    <brk id="128" max="24" man="1"/>
    <brk id="160" max="24" man="1"/>
    <brk id="192" max="24" man="1"/>
    <brk id="224" max="24" man="1"/>
    <brk id="256" max="24" man="1"/>
    <brk id="288"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BCA64-BCA1-4789-90F6-7C4A2A3B188E}">
  <dimension ref="A1:G180"/>
  <sheetViews>
    <sheetView view="pageBreakPreview" zoomScale="118" zoomScaleNormal="100" zoomScaleSheetLayoutView="118" workbookViewId="0">
      <selection activeCell="B6" sqref="B6"/>
    </sheetView>
  </sheetViews>
  <sheetFormatPr defaultRowHeight="14.4" x14ac:dyDescent="0.3"/>
  <cols>
    <col min="1" max="1" width="6.5546875" customWidth="1"/>
    <col min="2" max="2" width="7.88671875" customWidth="1"/>
    <col min="3" max="3" width="46" customWidth="1"/>
    <col min="6" max="6" width="0" hidden="1" customWidth="1"/>
  </cols>
  <sheetData>
    <row r="1" spans="1:7" ht="23.4" x14ac:dyDescent="0.4">
      <c r="A1" s="273" t="s">
        <v>360</v>
      </c>
      <c r="B1" s="81"/>
      <c r="C1" s="328" t="s">
        <v>324</v>
      </c>
      <c r="D1" s="81"/>
      <c r="E1" s="81"/>
      <c r="F1" s="81"/>
      <c r="G1" s="138" t="str">
        <f>Timetable!F2</f>
        <v>04.06.22</v>
      </c>
    </row>
    <row r="2" spans="1:7" x14ac:dyDescent="0.3">
      <c r="A2" s="41"/>
      <c r="B2" t="s">
        <v>308</v>
      </c>
      <c r="C2" s="4" t="s">
        <v>355</v>
      </c>
      <c r="D2" s="329" t="s">
        <v>353</v>
      </c>
      <c r="G2" s="139"/>
    </row>
    <row r="3" spans="1:7" ht="15" thickBot="1" x14ac:dyDescent="0.35">
      <c r="A3" s="41"/>
      <c r="C3" t="str">
        <f>Timetable!B3</f>
        <v>at Epsom &amp; Ewell AC</v>
      </c>
      <c r="G3" s="139"/>
    </row>
    <row r="4" spans="1:7" x14ac:dyDescent="0.3">
      <c r="A4" s="274" t="s">
        <v>326</v>
      </c>
      <c r="B4" s="243" t="s">
        <v>327</v>
      </c>
      <c r="C4" s="243" t="s">
        <v>328</v>
      </c>
      <c r="D4" s="275" t="s">
        <v>329</v>
      </c>
      <c r="E4" s="275" t="s">
        <v>330</v>
      </c>
      <c r="F4" s="275" t="s">
        <v>331</v>
      </c>
      <c r="G4" s="276" t="s">
        <v>332</v>
      </c>
    </row>
    <row r="5" spans="1:7" x14ac:dyDescent="0.3">
      <c r="A5" s="277"/>
      <c r="B5" s="6"/>
      <c r="C5" s="6" t="s">
        <v>333</v>
      </c>
      <c r="D5" s="278" t="s">
        <v>317</v>
      </c>
      <c r="E5" s="279" t="s">
        <v>317</v>
      </c>
      <c r="F5" s="279" t="s">
        <v>317</v>
      </c>
      <c r="G5" s="280" t="s">
        <v>317</v>
      </c>
    </row>
    <row r="6" spans="1:7" ht="30" customHeight="1" x14ac:dyDescent="0.3">
      <c r="A6" s="327" t="s">
        <v>354</v>
      </c>
      <c r="B6" s="6"/>
      <c r="C6" s="6"/>
      <c r="D6" s="6"/>
      <c r="E6" s="6"/>
      <c r="F6" s="6"/>
      <c r="G6" s="281"/>
    </row>
    <row r="7" spans="1:7" ht="30" customHeight="1" x14ac:dyDescent="0.3">
      <c r="A7" s="327" t="s">
        <v>354</v>
      </c>
      <c r="B7" s="6"/>
      <c r="C7" s="6"/>
      <c r="D7" s="6"/>
      <c r="E7" s="6"/>
      <c r="F7" s="6"/>
      <c r="G7" s="281"/>
    </row>
    <row r="8" spans="1:7" ht="30" customHeight="1" x14ac:dyDescent="0.3">
      <c r="A8" s="327" t="s">
        <v>354</v>
      </c>
      <c r="B8" s="6"/>
      <c r="C8" s="6"/>
      <c r="D8" s="6"/>
      <c r="E8" s="6"/>
      <c r="F8" s="6"/>
      <c r="G8" s="281"/>
    </row>
    <row r="9" spans="1:7" ht="30" customHeight="1" x14ac:dyDescent="0.3">
      <c r="A9" s="327" t="s">
        <v>354</v>
      </c>
      <c r="B9" s="6"/>
      <c r="C9" s="6"/>
      <c r="D9" s="6"/>
      <c r="E9" s="6"/>
      <c r="F9" s="6"/>
      <c r="G9" s="281"/>
    </row>
    <row r="10" spans="1:7" ht="30" customHeight="1" x14ac:dyDescent="0.3">
      <c r="A10" s="327" t="s">
        <v>354</v>
      </c>
      <c r="B10" s="6"/>
      <c r="C10" s="6"/>
      <c r="D10" s="6"/>
      <c r="E10" s="6"/>
      <c r="F10" s="6"/>
      <c r="G10" s="281"/>
    </row>
    <row r="11" spans="1:7" ht="30" customHeight="1" x14ac:dyDescent="0.3">
      <c r="A11" s="327" t="s">
        <v>354</v>
      </c>
      <c r="B11" s="6"/>
      <c r="C11" s="6"/>
      <c r="D11" s="6"/>
      <c r="E11" s="6"/>
      <c r="F11" s="6"/>
      <c r="G11" s="281"/>
    </row>
    <row r="12" spans="1:7" ht="30" customHeight="1" x14ac:dyDescent="0.3">
      <c r="A12" s="327" t="s">
        <v>354</v>
      </c>
      <c r="B12" s="6"/>
      <c r="C12" s="6"/>
      <c r="D12" s="6"/>
      <c r="E12" s="6"/>
      <c r="F12" s="6"/>
      <c r="G12" s="281"/>
    </row>
    <row r="13" spans="1:7" ht="30" customHeight="1" x14ac:dyDescent="0.3">
      <c r="A13" s="327" t="s">
        <v>354</v>
      </c>
      <c r="B13" s="6"/>
      <c r="C13" s="6"/>
      <c r="D13" s="6"/>
      <c r="E13" s="6"/>
      <c r="F13" s="6"/>
      <c r="G13" s="281"/>
    </row>
    <row r="14" spans="1:7" ht="30" customHeight="1" x14ac:dyDescent="0.3">
      <c r="A14" s="327" t="s">
        <v>354</v>
      </c>
      <c r="B14" s="6"/>
      <c r="C14" s="6"/>
      <c r="D14" s="6"/>
      <c r="E14" s="6"/>
      <c r="F14" s="6"/>
      <c r="G14" s="281"/>
    </row>
    <row r="15" spans="1:7" ht="30" customHeight="1" x14ac:dyDescent="0.3">
      <c r="A15" s="327" t="s">
        <v>354</v>
      </c>
      <c r="B15" s="6"/>
      <c r="C15" s="6"/>
      <c r="D15" s="6"/>
      <c r="E15" s="6"/>
      <c r="F15" s="6"/>
      <c r="G15" s="281"/>
    </row>
    <row r="16" spans="1:7" ht="30" customHeight="1" x14ac:dyDescent="0.3">
      <c r="A16" s="327" t="s">
        <v>354</v>
      </c>
      <c r="B16" s="6"/>
      <c r="C16" s="6"/>
      <c r="D16" s="6"/>
      <c r="E16" s="6"/>
      <c r="F16" s="6"/>
      <c r="G16" s="281"/>
    </row>
    <row r="17" spans="1:7" ht="30" customHeight="1" x14ac:dyDescent="0.3">
      <c r="A17" s="327" t="s">
        <v>354</v>
      </c>
      <c r="B17" s="6"/>
      <c r="C17" s="6"/>
      <c r="D17" s="6"/>
      <c r="E17" s="6"/>
      <c r="F17" s="6"/>
      <c r="G17" s="281"/>
    </row>
    <row r="18" spans="1:7" ht="30" customHeight="1" x14ac:dyDescent="0.3">
      <c r="A18" s="327" t="s">
        <v>354</v>
      </c>
      <c r="B18" s="6"/>
      <c r="C18" s="6"/>
      <c r="D18" s="6"/>
      <c r="E18" s="6"/>
      <c r="F18" s="6"/>
      <c r="G18" s="281"/>
    </row>
    <row r="19" spans="1:7" ht="30" customHeight="1" x14ac:dyDescent="0.3">
      <c r="A19" s="327" t="s">
        <v>354</v>
      </c>
      <c r="B19" s="6"/>
      <c r="C19" s="6"/>
      <c r="D19" s="6"/>
      <c r="E19" s="6"/>
      <c r="F19" s="6"/>
      <c r="G19" s="281"/>
    </row>
    <row r="20" spans="1:7" ht="30" customHeight="1" x14ac:dyDescent="0.3">
      <c r="A20" s="327" t="s">
        <v>354</v>
      </c>
      <c r="B20" s="6"/>
      <c r="C20" s="6"/>
      <c r="D20" s="6"/>
      <c r="E20" s="6"/>
      <c r="F20" s="6"/>
      <c r="G20" s="281"/>
    </row>
    <row r="21" spans="1:7" ht="30" customHeight="1" x14ac:dyDescent="0.3">
      <c r="A21" s="327" t="s">
        <v>354</v>
      </c>
      <c r="B21" s="6"/>
      <c r="C21" s="6"/>
      <c r="D21" s="6"/>
      <c r="E21" s="6"/>
      <c r="F21" s="6"/>
      <c r="G21" s="281"/>
    </row>
    <row r="22" spans="1:7" ht="30" customHeight="1" x14ac:dyDescent="0.3">
      <c r="A22" s="327" t="s">
        <v>354</v>
      </c>
      <c r="B22" s="6"/>
      <c r="C22" s="6"/>
      <c r="D22" s="6"/>
      <c r="E22" s="6"/>
      <c r="F22" s="6"/>
      <c r="G22" s="281"/>
    </row>
    <row r="23" spans="1:7" ht="30" customHeight="1" x14ac:dyDescent="0.3">
      <c r="A23" s="327" t="s">
        <v>354</v>
      </c>
      <c r="B23" s="6"/>
      <c r="C23" s="6"/>
      <c r="D23" s="6"/>
      <c r="E23" s="6"/>
      <c r="F23" s="6"/>
      <c r="G23" s="281"/>
    </row>
    <row r="24" spans="1:7" ht="30" customHeight="1" x14ac:dyDescent="0.3">
      <c r="A24" s="327" t="s">
        <v>354</v>
      </c>
      <c r="B24" s="6"/>
      <c r="C24" s="6"/>
      <c r="D24" s="6"/>
      <c r="E24" s="6"/>
      <c r="F24" s="6"/>
      <c r="G24" s="281"/>
    </row>
    <row r="25" spans="1:7" ht="30" customHeight="1" thickBot="1" x14ac:dyDescent="0.35">
      <c r="A25" s="327" t="s">
        <v>354</v>
      </c>
      <c r="B25" s="250"/>
      <c r="C25" s="250"/>
      <c r="D25" s="250"/>
      <c r="E25" s="250"/>
      <c r="F25" s="250"/>
      <c r="G25" s="283"/>
    </row>
    <row r="26" spans="1:7" x14ac:dyDescent="0.3">
      <c r="A26" s="41" t="s">
        <v>334</v>
      </c>
      <c r="G26" s="139"/>
    </row>
    <row r="27" spans="1:7" x14ac:dyDescent="0.3">
      <c r="A27" s="41"/>
      <c r="G27" s="139"/>
    </row>
    <row r="28" spans="1:7" x14ac:dyDescent="0.3">
      <c r="A28" s="41"/>
      <c r="G28" s="139"/>
    </row>
    <row r="29" spans="1:7" x14ac:dyDescent="0.3">
      <c r="A29" s="41" t="s">
        <v>335</v>
      </c>
      <c r="G29" s="139"/>
    </row>
    <row r="30" spans="1:7" ht="15" thickBot="1" x14ac:dyDescent="0.35">
      <c r="A30" s="43"/>
      <c r="B30" s="44"/>
      <c r="C30" s="44"/>
      <c r="D30" s="44"/>
      <c r="E30" s="44"/>
      <c r="F30" s="44"/>
      <c r="G30" s="267"/>
    </row>
    <row r="31" spans="1:7" ht="23.4" x14ac:dyDescent="0.4">
      <c r="A31" s="273" t="str">
        <f>A1</f>
        <v>LilyB</v>
      </c>
      <c r="B31" s="81"/>
      <c r="C31" s="328" t="s">
        <v>324</v>
      </c>
      <c r="D31" s="81"/>
      <c r="E31" s="81"/>
      <c r="F31" s="81"/>
      <c r="G31" s="138" t="str">
        <f>G1</f>
        <v>04.06.22</v>
      </c>
    </row>
    <row r="32" spans="1:7" x14ac:dyDescent="0.3">
      <c r="A32" s="41"/>
      <c r="B32" t="s">
        <v>308</v>
      </c>
      <c r="C32" s="4" t="s">
        <v>355</v>
      </c>
      <c r="D32" s="329" t="str">
        <f>D2</f>
        <v>Noon</v>
      </c>
      <c r="G32" s="139"/>
    </row>
    <row r="33" spans="1:7" ht="15" thickBot="1" x14ac:dyDescent="0.35">
      <c r="A33" s="41"/>
      <c r="C33" t="str">
        <f>C3</f>
        <v>at Epsom &amp; Ewell AC</v>
      </c>
      <c r="G33" s="139"/>
    </row>
    <row r="34" spans="1:7" x14ac:dyDescent="0.3">
      <c r="A34" s="274" t="s">
        <v>326</v>
      </c>
      <c r="B34" s="243" t="s">
        <v>327</v>
      </c>
      <c r="C34" s="243" t="s">
        <v>328</v>
      </c>
      <c r="D34" s="275" t="s">
        <v>329</v>
      </c>
      <c r="E34" s="275" t="s">
        <v>330</v>
      </c>
      <c r="F34" s="275" t="s">
        <v>331</v>
      </c>
      <c r="G34" s="276" t="s">
        <v>332</v>
      </c>
    </row>
    <row r="35" spans="1:7" x14ac:dyDescent="0.3">
      <c r="A35" s="277"/>
      <c r="B35" s="6"/>
      <c r="C35" s="6" t="s">
        <v>333</v>
      </c>
      <c r="D35" s="278" t="s">
        <v>317</v>
      </c>
      <c r="E35" s="279" t="s">
        <v>317</v>
      </c>
      <c r="F35" s="279" t="s">
        <v>317</v>
      </c>
      <c r="G35" s="280" t="s">
        <v>317</v>
      </c>
    </row>
    <row r="36" spans="1:7" ht="30" customHeight="1" x14ac:dyDescent="0.3">
      <c r="A36" s="327" t="s">
        <v>354</v>
      </c>
      <c r="B36" s="6"/>
      <c r="C36" s="6"/>
      <c r="D36" s="6"/>
      <c r="E36" s="6"/>
      <c r="F36" s="6"/>
      <c r="G36" s="281"/>
    </row>
    <row r="37" spans="1:7" ht="30" customHeight="1" x14ac:dyDescent="0.3">
      <c r="A37" s="327" t="s">
        <v>354</v>
      </c>
      <c r="B37" s="6"/>
      <c r="C37" s="6"/>
      <c r="D37" s="6"/>
      <c r="E37" s="6"/>
      <c r="F37" s="6"/>
      <c r="G37" s="281"/>
    </row>
    <row r="38" spans="1:7" ht="30" customHeight="1" x14ac:dyDescent="0.3">
      <c r="A38" s="327" t="s">
        <v>354</v>
      </c>
      <c r="B38" s="6"/>
      <c r="C38" s="6"/>
      <c r="D38" s="6"/>
      <c r="E38" s="6"/>
      <c r="F38" s="6"/>
      <c r="G38" s="281"/>
    </row>
    <row r="39" spans="1:7" ht="30" customHeight="1" x14ac:dyDescent="0.3">
      <c r="A39" s="327" t="s">
        <v>354</v>
      </c>
      <c r="B39" s="6"/>
      <c r="C39" s="6"/>
      <c r="D39" s="6"/>
      <c r="E39" s="6"/>
      <c r="F39" s="6"/>
      <c r="G39" s="281"/>
    </row>
    <row r="40" spans="1:7" ht="30" customHeight="1" x14ac:dyDescent="0.3">
      <c r="A40" s="327" t="s">
        <v>354</v>
      </c>
      <c r="B40" s="6"/>
      <c r="C40" s="6"/>
      <c r="D40" s="6"/>
      <c r="E40" s="6"/>
      <c r="F40" s="6"/>
      <c r="G40" s="281"/>
    </row>
    <row r="41" spans="1:7" ht="30" customHeight="1" x14ac:dyDescent="0.3">
      <c r="A41" s="327" t="s">
        <v>354</v>
      </c>
      <c r="B41" s="6"/>
      <c r="C41" s="6"/>
      <c r="D41" s="6"/>
      <c r="E41" s="6"/>
      <c r="F41" s="6"/>
      <c r="G41" s="281"/>
    </row>
    <row r="42" spans="1:7" ht="30" customHeight="1" x14ac:dyDescent="0.3">
      <c r="A42" s="327" t="s">
        <v>354</v>
      </c>
      <c r="B42" s="6"/>
      <c r="C42" s="6"/>
      <c r="D42" s="6"/>
      <c r="E42" s="6"/>
      <c r="F42" s="6"/>
      <c r="G42" s="281"/>
    </row>
    <row r="43" spans="1:7" ht="30" customHeight="1" x14ac:dyDescent="0.3">
      <c r="A43" s="327" t="s">
        <v>354</v>
      </c>
      <c r="B43" s="6"/>
      <c r="C43" s="6"/>
      <c r="D43" s="6"/>
      <c r="E43" s="6"/>
      <c r="F43" s="6"/>
      <c r="G43" s="281"/>
    </row>
    <row r="44" spans="1:7" ht="30" customHeight="1" x14ac:dyDescent="0.3">
      <c r="A44" s="327" t="s">
        <v>354</v>
      </c>
      <c r="B44" s="6"/>
      <c r="C44" s="6"/>
      <c r="D44" s="6"/>
      <c r="E44" s="6"/>
      <c r="F44" s="6"/>
      <c r="G44" s="281"/>
    </row>
    <row r="45" spans="1:7" ht="30" customHeight="1" x14ac:dyDescent="0.3">
      <c r="A45" s="327" t="s">
        <v>354</v>
      </c>
      <c r="B45" s="6"/>
      <c r="C45" s="6"/>
      <c r="D45" s="6"/>
      <c r="E45" s="6"/>
      <c r="F45" s="6"/>
      <c r="G45" s="281"/>
    </row>
    <row r="46" spans="1:7" ht="30" customHeight="1" x14ac:dyDescent="0.3">
      <c r="A46" s="327" t="s">
        <v>354</v>
      </c>
      <c r="B46" s="6"/>
      <c r="C46" s="6"/>
      <c r="D46" s="6"/>
      <c r="E46" s="6"/>
      <c r="F46" s="6"/>
      <c r="G46" s="281"/>
    </row>
    <row r="47" spans="1:7" ht="30" customHeight="1" x14ac:dyDescent="0.3">
      <c r="A47" s="327" t="s">
        <v>354</v>
      </c>
      <c r="B47" s="6"/>
      <c r="C47" s="6"/>
      <c r="D47" s="6"/>
      <c r="E47" s="6"/>
      <c r="F47" s="6"/>
      <c r="G47" s="281"/>
    </row>
    <row r="48" spans="1:7" ht="30" customHeight="1" x14ac:dyDescent="0.3">
      <c r="A48" s="327" t="s">
        <v>354</v>
      </c>
      <c r="B48" s="6"/>
      <c r="C48" s="6"/>
      <c r="D48" s="6"/>
      <c r="E48" s="6"/>
      <c r="F48" s="6"/>
      <c r="G48" s="281"/>
    </row>
    <row r="49" spans="1:7" ht="30" customHeight="1" x14ac:dyDescent="0.3">
      <c r="A49" s="327" t="s">
        <v>354</v>
      </c>
      <c r="B49" s="6"/>
      <c r="C49" s="6"/>
      <c r="D49" s="6"/>
      <c r="E49" s="6"/>
      <c r="F49" s="6"/>
      <c r="G49" s="281"/>
    </row>
    <row r="50" spans="1:7" ht="30" customHeight="1" x14ac:dyDescent="0.3">
      <c r="A50" s="327" t="s">
        <v>354</v>
      </c>
      <c r="B50" s="6"/>
      <c r="C50" s="6"/>
      <c r="D50" s="6"/>
      <c r="E50" s="6"/>
      <c r="F50" s="6"/>
      <c r="G50" s="281"/>
    </row>
    <row r="51" spans="1:7" ht="30" customHeight="1" x14ac:dyDescent="0.3">
      <c r="A51" s="327" t="s">
        <v>354</v>
      </c>
      <c r="B51" s="6"/>
      <c r="C51" s="6"/>
      <c r="D51" s="6"/>
      <c r="E51" s="6"/>
      <c r="F51" s="6"/>
      <c r="G51" s="281"/>
    </row>
    <row r="52" spans="1:7" ht="30" customHeight="1" x14ac:dyDescent="0.3">
      <c r="A52" s="327" t="s">
        <v>354</v>
      </c>
      <c r="B52" s="6"/>
      <c r="C52" s="6"/>
      <c r="D52" s="6"/>
      <c r="E52" s="6"/>
      <c r="F52" s="6"/>
      <c r="G52" s="281"/>
    </row>
    <row r="53" spans="1:7" ht="30" customHeight="1" x14ac:dyDescent="0.3">
      <c r="A53" s="327" t="s">
        <v>354</v>
      </c>
      <c r="B53" s="6"/>
      <c r="C53" s="6"/>
      <c r="D53" s="6"/>
      <c r="E53" s="6"/>
      <c r="F53" s="6"/>
      <c r="G53" s="281"/>
    </row>
    <row r="54" spans="1:7" ht="30" customHeight="1" x14ac:dyDescent="0.3">
      <c r="A54" s="327" t="s">
        <v>354</v>
      </c>
      <c r="B54" s="6"/>
      <c r="C54" s="6"/>
      <c r="D54" s="6"/>
      <c r="E54" s="6"/>
      <c r="F54" s="6"/>
      <c r="G54" s="281"/>
    </row>
    <row r="55" spans="1:7" ht="30" customHeight="1" thickBot="1" x14ac:dyDescent="0.35">
      <c r="A55" s="327" t="s">
        <v>354</v>
      </c>
      <c r="B55" s="250"/>
      <c r="C55" s="250"/>
      <c r="D55" s="250"/>
      <c r="E55" s="250"/>
      <c r="F55" s="250"/>
      <c r="G55" s="283"/>
    </row>
    <row r="56" spans="1:7" x14ac:dyDescent="0.3">
      <c r="A56" s="41" t="s">
        <v>334</v>
      </c>
      <c r="G56" s="139"/>
    </row>
    <row r="57" spans="1:7" x14ac:dyDescent="0.3">
      <c r="A57" s="41"/>
      <c r="G57" s="139"/>
    </row>
    <row r="58" spans="1:7" x14ac:dyDescent="0.3">
      <c r="A58" s="41"/>
      <c r="G58" s="139"/>
    </row>
    <row r="59" spans="1:7" x14ac:dyDescent="0.3">
      <c r="A59" s="41" t="s">
        <v>335</v>
      </c>
      <c r="G59" s="139"/>
    </row>
    <row r="60" spans="1:7" ht="15" thickBot="1" x14ac:dyDescent="0.35">
      <c r="A60" s="43"/>
      <c r="B60" s="44"/>
      <c r="C60" s="44"/>
      <c r="D60" s="44"/>
      <c r="E60" s="44"/>
      <c r="F60" s="44"/>
      <c r="G60" s="267"/>
    </row>
    <row r="61" spans="1:7" ht="23.4" x14ac:dyDescent="0.4">
      <c r="A61" s="273" t="str">
        <f>A1</f>
        <v>LilyB</v>
      </c>
      <c r="B61" s="81"/>
      <c r="C61" s="328" t="s">
        <v>324</v>
      </c>
      <c r="D61" s="81"/>
      <c r="E61" s="81"/>
      <c r="F61" s="81"/>
      <c r="G61" s="138" t="str">
        <f>G1</f>
        <v>04.06.22</v>
      </c>
    </row>
    <row r="62" spans="1:7" x14ac:dyDescent="0.3">
      <c r="A62" s="41"/>
      <c r="B62" t="s">
        <v>308</v>
      </c>
      <c r="C62" s="4" t="s">
        <v>356</v>
      </c>
      <c r="D62" s="329" t="s">
        <v>358</v>
      </c>
      <c r="G62" s="139"/>
    </row>
    <row r="63" spans="1:7" ht="15" thickBot="1" x14ac:dyDescent="0.35">
      <c r="A63" s="41"/>
      <c r="C63" t="str">
        <f>C3</f>
        <v>at Epsom &amp; Ewell AC</v>
      </c>
      <c r="G63" s="139"/>
    </row>
    <row r="64" spans="1:7" x14ac:dyDescent="0.3">
      <c r="A64" s="274" t="s">
        <v>326</v>
      </c>
      <c r="B64" s="243" t="s">
        <v>327</v>
      </c>
      <c r="C64" s="243" t="s">
        <v>328</v>
      </c>
      <c r="D64" s="275" t="s">
        <v>329</v>
      </c>
      <c r="E64" s="275" t="s">
        <v>330</v>
      </c>
      <c r="F64" s="275" t="s">
        <v>331</v>
      </c>
      <c r="G64" s="276" t="s">
        <v>332</v>
      </c>
    </row>
    <row r="65" spans="1:7" x14ac:dyDescent="0.3">
      <c r="A65" s="277"/>
      <c r="B65" s="6"/>
      <c r="C65" s="6" t="s">
        <v>333</v>
      </c>
      <c r="D65" s="278" t="s">
        <v>317</v>
      </c>
      <c r="E65" s="279" t="s">
        <v>317</v>
      </c>
      <c r="F65" s="279" t="s">
        <v>317</v>
      </c>
      <c r="G65" s="280" t="s">
        <v>317</v>
      </c>
    </row>
    <row r="66" spans="1:7" ht="30" customHeight="1" x14ac:dyDescent="0.3">
      <c r="A66" s="327" t="s">
        <v>8</v>
      </c>
      <c r="B66" s="6"/>
      <c r="C66" s="6"/>
      <c r="D66" s="6"/>
      <c r="E66" s="6"/>
      <c r="F66" s="6"/>
      <c r="G66" s="281"/>
    </row>
    <row r="67" spans="1:7" ht="30" customHeight="1" x14ac:dyDescent="0.3">
      <c r="A67" s="327" t="s">
        <v>8</v>
      </c>
      <c r="B67" s="6"/>
      <c r="C67" s="6"/>
      <c r="D67" s="6"/>
      <c r="E67" s="6"/>
      <c r="F67" s="6"/>
      <c r="G67" s="281"/>
    </row>
    <row r="68" spans="1:7" ht="30" customHeight="1" x14ac:dyDescent="0.3">
      <c r="A68" s="327" t="s">
        <v>8</v>
      </c>
      <c r="B68" s="6"/>
      <c r="C68" s="6"/>
      <c r="D68" s="6"/>
      <c r="E68" s="6"/>
      <c r="F68" s="6"/>
      <c r="G68" s="281"/>
    </row>
    <row r="69" spans="1:7" ht="30" customHeight="1" x14ac:dyDescent="0.3">
      <c r="A69" s="327" t="s">
        <v>8</v>
      </c>
      <c r="B69" s="6"/>
      <c r="C69" s="6"/>
      <c r="D69" s="6"/>
      <c r="E69" s="6"/>
      <c r="F69" s="6"/>
      <c r="G69" s="281"/>
    </row>
    <row r="70" spans="1:7" ht="30" customHeight="1" x14ac:dyDescent="0.3">
      <c r="A70" s="327" t="s">
        <v>8</v>
      </c>
      <c r="B70" s="6"/>
      <c r="C70" s="6"/>
      <c r="D70" s="6"/>
      <c r="E70" s="6"/>
      <c r="F70" s="6"/>
      <c r="G70" s="281"/>
    </row>
    <row r="71" spans="1:7" ht="30" customHeight="1" x14ac:dyDescent="0.3">
      <c r="A71" s="327" t="s">
        <v>8</v>
      </c>
      <c r="B71" s="6"/>
      <c r="C71" s="6"/>
      <c r="D71" s="6"/>
      <c r="E71" s="6"/>
      <c r="F71" s="6"/>
      <c r="G71" s="281"/>
    </row>
    <row r="72" spans="1:7" ht="30" customHeight="1" x14ac:dyDescent="0.3">
      <c r="A72" s="327" t="s">
        <v>8</v>
      </c>
      <c r="B72" s="6"/>
      <c r="C72" s="6"/>
      <c r="D72" s="6"/>
      <c r="E72" s="6"/>
      <c r="F72" s="6"/>
      <c r="G72" s="281"/>
    </row>
    <row r="73" spans="1:7" ht="30" customHeight="1" x14ac:dyDescent="0.3">
      <c r="A73" s="327" t="s">
        <v>8</v>
      </c>
      <c r="B73" s="6"/>
      <c r="C73" s="6"/>
      <c r="D73" s="6"/>
      <c r="E73" s="6"/>
      <c r="F73" s="6"/>
      <c r="G73" s="281"/>
    </row>
    <row r="74" spans="1:7" ht="30" customHeight="1" x14ac:dyDescent="0.3">
      <c r="A74" s="327" t="s">
        <v>8</v>
      </c>
      <c r="B74" s="6"/>
      <c r="C74" s="6"/>
      <c r="D74" s="6"/>
      <c r="E74" s="6"/>
      <c r="F74" s="6"/>
      <c r="G74" s="281"/>
    </row>
    <row r="75" spans="1:7" ht="30" customHeight="1" x14ac:dyDescent="0.3">
      <c r="A75" s="327" t="s">
        <v>8</v>
      </c>
      <c r="B75" s="6"/>
      <c r="C75" s="6"/>
      <c r="D75" s="6"/>
      <c r="E75" s="6"/>
      <c r="F75" s="6"/>
      <c r="G75" s="281"/>
    </row>
    <row r="76" spans="1:7" ht="30" customHeight="1" x14ac:dyDescent="0.3">
      <c r="A76" s="327" t="s">
        <v>8</v>
      </c>
      <c r="B76" s="6"/>
      <c r="C76" s="6"/>
      <c r="D76" s="6"/>
      <c r="E76" s="6"/>
      <c r="F76" s="6"/>
      <c r="G76" s="281"/>
    </row>
    <row r="77" spans="1:7" ht="30" customHeight="1" x14ac:dyDescent="0.3">
      <c r="A77" s="327" t="s">
        <v>8</v>
      </c>
      <c r="B77" s="6"/>
      <c r="C77" s="6"/>
      <c r="D77" s="6"/>
      <c r="E77" s="6"/>
      <c r="F77" s="6"/>
      <c r="G77" s="281"/>
    </row>
    <row r="78" spans="1:7" ht="30" customHeight="1" x14ac:dyDescent="0.3">
      <c r="A78" s="327" t="s">
        <v>8</v>
      </c>
      <c r="B78" s="6"/>
      <c r="C78" s="6"/>
      <c r="D78" s="6"/>
      <c r="E78" s="6"/>
      <c r="F78" s="6"/>
      <c r="G78" s="281"/>
    </row>
    <row r="79" spans="1:7" ht="30" customHeight="1" x14ac:dyDescent="0.3">
      <c r="A79" s="327" t="s">
        <v>8</v>
      </c>
      <c r="B79" s="6"/>
      <c r="C79" s="6"/>
      <c r="D79" s="6"/>
      <c r="E79" s="6"/>
      <c r="F79" s="6"/>
      <c r="G79" s="281"/>
    </row>
    <row r="80" spans="1:7" ht="30" customHeight="1" x14ac:dyDescent="0.3">
      <c r="A80" s="327" t="s">
        <v>8</v>
      </c>
      <c r="B80" s="6"/>
      <c r="C80" s="6"/>
      <c r="D80" s="6"/>
      <c r="E80" s="6"/>
      <c r="F80" s="6"/>
      <c r="G80" s="281"/>
    </row>
    <row r="81" spans="1:7" ht="30" customHeight="1" x14ac:dyDescent="0.3">
      <c r="A81" s="327" t="s">
        <v>8</v>
      </c>
      <c r="B81" s="6"/>
      <c r="C81" s="6"/>
      <c r="D81" s="6"/>
      <c r="E81" s="6"/>
      <c r="F81" s="6"/>
      <c r="G81" s="281"/>
    </row>
    <row r="82" spans="1:7" ht="30" customHeight="1" x14ac:dyDescent="0.3">
      <c r="A82" s="327" t="s">
        <v>8</v>
      </c>
      <c r="B82" s="6"/>
      <c r="C82" s="6"/>
      <c r="D82" s="6"/>
      <c r="E82" s="6"/>
      <c r="F82" s="6"/>
      <c r="G82" s="281"/>
    </row>
    <row r="83" spans="1:7" ht="30" customHeight="1" x14ac:dyDescent="0.3">
      <c r="A83" s="327" t="s">
        <v>8</v>
      </c>
      <c r="B83" s="6"/>
      <c r="C83" s="6"/>
      <c r="D83" s="6"/>
      <c r="E83" s="6"/>
      <c r="F83" s="6"/>
      <c r="G83" s="281"/>
    </row>
    <row r="84" spans="1:7" ht="30" customHeight="1" x14ac:dyDescent="0.3">
      <c r="A84" s="327" t="s">
        <v>8</v>
      </c>
      <c r="B84" s="6"/>
      <c r="C84" s="6"/>
      <c r="D84" s="6"/>
      <c r="E84" s="6"/>
      <c r="F84" s="6"/>
      <c r="G84" s="281"/>
    </row>
    <row r="85" spans="1:7" ht="30" customHeight="1" thickBot="1" x14ac:dyDescent="0.35">
      <c r="A85" s="327" t="s">
        <v>8</v>
      </c>
      <c r="B85" s="250"/>
      <c r="C85" s="250"/>
      <c r="D85" s="250"/>
      <c r="E85" s="250"/>
      <c r="F85" s="250"/>
      <c r="G85" s="283"/>
    </row>
    <row r="86" spans="1:7" x14ac:dyDescent="0.3">
      <c r="A86" s="41" t="s">
        <v>334</v>
      </c>
      <c r="G86" s="139"/>
    </row>
    <row r="87" spans="1:7" x14ac:dyDescent="0.3">
      <c r="A87" s="41"/>
      <c r="G87" s="139"/>
    </row>
    <row r="88" spans="1:7" x14ac:dyDescent="0.3">
      <c r="A88" s="41"/>
      <c r="G88" s="139"/>
    </row>
    <row r="89" spans="1:7" x14ac:dyDescent="0.3">
      <c r="A89" s="41" t="s">
        <v>335</v>
      </c>
      <c r="G89" s="139"/>
    </row>
    <row r="90" spans="1:7" ht="15" thickBot="1" x14ac:dyDescent="0.35">
      <c r="A90" s="43"/>
      <c r="B90" s="44"/>
      <c r="C90" s="44"/>
      <c r="D90" s="44"/>
      <c r="E90" s="44"/>
      <c r="F90" s="44"/>
      <c r="G90" s="267"/>
    </row>
    <row r="91" spans="1:7" ht="23.4" x14ac:dyDescent="0.4">
      <c r="A91" s="273" t="str">
        <f>A61</f>
        <v>LilyB</v>
      </c>
      <c r="B91" s="81"/>
      <c r="C91" s="328" t="s">
        <v>324</v>
      </c>
      <c r="D91" s="81"/>
      <c r="E91" s="81"/>
      <c r="F91" s="81"/>
      <c r="G91" s="138" t="str">
        <f>G61</f>
        <v>04.06.22</v>
      </c>
    </row>
    <row r="92" spans="1:7" x14ac:dyDescent="0.3">
      <c r="A92" s="41"/>
      <c r="B92" t="s">
        <v>308</v>
      </c>
      <c r="C92" s="4" t="s">
        <v>357</v>
      </c>
      <c r="D92" s="329" t="str">
        <f>D62</f>
        <v>1pm</v>
      </c>
      <c r="G92" s="139"/>
    </row>
    <row r="93" spans="1:7" ht="15" thickBot="1" x14ac:dyDescent="0.35">
      <c r="A93" s="41"/>
      <c r="C93" t="str">
        <f>C63</f>
        <v>at Epsom &amp; Ewell AC</v>
      </c>
      <c r="G93" s="139"/>
    </row>
    <row r="94" spans="1:7" x14ac:dyDescent="0.3">
      <c r="A94" s="274" t="s">
        <v>326</v>
      </c>
      <c r="B94" s="243" t="s">
        <v>327</v>
      </c>
      <c r="C94" s="243" t="s">
        <v>328</v>
      </c>
      <c r="D94" s="275" t="s">
        <v>329</v>
      </c>
      <c r="E94" s="275" t="s">
        <v>330</v>
      </c>
      <c r="F94" s="275" t="s">
        <v>331</v>
      </c>
      <c r="G94" s="276" t="s">
        <v>332</v>
      </c>
    </row>
    <row r="95" spans="1:7" x14ac:dyDescent="0.3">
      <c r="A95" s="277"/>
      <c r="B95" s="6"/>
      <c r="C95" s="6" t="s">
        <v>333</v>
      </c>
      <c r="D95" s="278" t="s">
        <v>317</v>
      </c>
      <c r="E95" s="279" t="s">
        <v>317</v>
      </c>
      <c r="F95" s="279" t="s">
        <v>317</v>
      </c>
      <c r="G95" s="280" t="s">
        <v>317</v>
      </c>
    </row>
    <row r="96" spans="1:7" ht="30" customHeight="1" x14ac:dyDescent="0.3">
      <c r="A96" s="327" t="s">
        <v>7</v>
      </c>
      <c r="B96" s="6"/>
      <c r="C96" s="6"/>
      <c r="D96" s="6"/>
      <c r="E96" s="6"/>
      <c r="F96" s="6"/>
      <c r="G96" s="281"/>
    </row>
    <row r="97" spans="1:7" ht="30" customHeight="1" x14ac:dyDescent="0.3">
      <c r="A97" s="327" t="s">
        <v>7</v>
      </c>
      <c r="B97" s="6"/>
      <c r="C97" s="6"/>
      <c r="D97" s="6"/>
      <c r="E97" s="6"/>
      <c r="F97" s="6"/>
      <c r="G97" s="281"/>
    </row>
    <row r="98" spans="1:7" ht="30" customHeight="1" x14ac:dyDescent="0.3">
      <c r="A98" s="327" t="s">
        <v>7</v>
      </c>
      <c r="B98" s="6"/>
      <c r="C98" s="6"/>
      <c r="D98" s="6"/>
      <c r="E98" s="6"/>
      <c r="F98" s="6"/>
      <c r="G98" s="281"/>
    </row>
    <row r="99" spans="1:7" ht="30" customHeight="1" x14ac:dyDescent="0.3">
      <c r="A99" s="327" t="s">
        <v>7</v>
      </c>
      <c r="B99" s="6"/>
      <c r="C99" s="6"/>
      <c r="D99" s="6"/>
      <c r="E99" s="6"/>
      <c r="F99" s="6"/>
      <c r="G99" s="281"/>
    </row>
    <row r="100" spans="1:7" ht="30" customHeight="1" x14ac:dyDescent="0.3">
      <c r="A100" s="327" t="s">
        <v>7</v>
      </c>
      <c r="B100" s="6"/>
      <c r="C100" s="6"/>
      <c r="D100" s="6"/>
      <c r="E100" s="6"/>
      <c r="F100" s="6"/>
      <c r="G100" s="281"/>
    </row>
    <row r="101" spans="1:7" ht="30" customHeight="1" x14ac:dyDescent="0.3">
      <c r="A101" s="327" t="s">
        <v>7</v>
      </c>
      <c r="B101" s="6"/>
      <c r="C101" s="6"/>
      <c r="D101" s="6"/>
      <c r="E101" s="6"/>
      <c r="F101" s="6"/>
      <c r="G101" s="281"/>
    </row>
    <row r="102" spans="1:7" ht="30" customHeight="1" x14ac:dyDescent="0.3">
      <c r="A102" s="327" t="s">
        <v>7</v>
      </c>
      <c r="B102" s="6"/>
      <c r="C102" s="6"/>
      <c r="D102" s="6"/>
      <c r="E102" s="6"/>
      <c r="F102" s="6"/>
      <c r="G102" s="281"/>
    </row>
    <row r="103" spans="1:7" ht="30" customHeight="1" x14ac:dyDescent="0.3">
      <c r="A103" s="327" t="s">
        <v>7</v>
      </c>
      <c r="B103" s="6"/>
      <c r="C103" s="6"/>
      <c r="D103" s="6"/>
      <c r="E103" s="6"/>
      <c r="F103" s="6"/>
      <c r="G103" s="281"/>
    </row>
    <row r="104" spans="1:7" ht="30" customHeight="1" x14ac:dyDescent="0.3">
      <c r="A104" s="327" t="s">
        <v>7</v>
      </c>
      <c r="B104" s="6"/>
      <c r="C104" s="6"/>
      <c r="D104" s="6"/>
      <c r="E104" s="6"/>
      <c r="F104" s="6"/>
      <c r="G104" s="281"/>
    </row>
    <row r="105" spans="1:7" ht="30" customHeight="1" x14ac:dyDescent="0.3">
      <c r="A105" s="327" t="s">
        <v>7</v>
      </c>
      <c r="B105" s="6"/>
      <c r="C105" s="6"/>
      <c r="D105" s="6"/>
      <c r="E105" s="6"/>
      <c r="F105" s="6"/>
      <c r="G105" s="281"/>
    </row>
    <row r="106" spans="1:7" ht="30" customHeight="1" x14ac:dyDescent="0.3">
      <c r="A106" s="327" t="s">
        <v>7</v>
      </c>
      <c r="B106" s="6"/>
      <c r="C106" s="6"/>
      <c r="D106" s="6"/>
      <c r="E106" s="6"/>
      <c r="F106" s="6"/>
      <c r="G106" s="281"/>
    </row>
    <row r="107" spans="1:7" ht="30" customHeight="1" x14ac:dyDescent="0.3">
      <c r="A107" s="327" t="s">
        <v>7</v>
      </c>
      <c r="B107" s="6"/>
      <c r="C107" s="6"/>
      <c r="D107" s="6"/>
      <c r="E107" s="6"/>
      <c r="F107" s="6"/>
      <c r="G107" s="281"/>
    </row>
    <row r="108" spans="1:7" ht="30" customHeight="1" x14ac:dyDescent="0.3">
      <c r="A108" s="327" t="s">
        <v>7</v>
      </c>
      <c r="B108" s="6"/>
      <c r="C108" s="6"/>
      <c r="D108" s="6"/>
      <c r="E108" s="6"/>
      <c r="F108" s="6"/>
      <c r="G108" s="281"/>
    </row>
    <row r="109" spans="1:7" ht="30" customHeight="1" x14ac:dyDescent="0.3">
      <c r="A109" s="327" t="s">
        <v>7</v>
      </c>
      <c r="B109" s="6"/>
      <c r="C109" s="6"/>
      <c r="D109" s="6"/>
      <c r="E109" s="6"/>
      <c r="F109" s="6"/>
      <c r="G109" s="281"/>
    </row>
    <row r="110" spans="1:7" ht="30" customHeight="1" x14ac:dyDescent="0.3">
      <c r="A110" s="327" t="s">
        <v>7</v>
      </c>
      <c r="B110" s="6"/>
      <c r="C110" s="6"/>
      <c r="D110" s="6"/>
      <c r="E110" s="6"/>
      <c r="F110" s="6"/>
      <c r="G110" s="281"/>
    </row>
    <row r="111" spans="1:7" ht="30" customHeight="1" x14ac:dyDescent="0.3">
      <c r="A111" s="327" t="s">
        <v>7</v>
      </c>
      <c r="B111" s="6"/>
      <c r="C111" s="6"/>
      <c r="D111" s="6"/>
      <c r="E111" s="6"/>
      <c r="F111" s="6"/>
      <c r="G111" s="281"/>
    </row>
    <row r="112" spans="1:7" ht="30" customHeight="1" x14ac:dyDescent="0.3">
      <c r="A112" s="327" t="s">
        <v>7</v>
      </c>
      <c r="B112" s="6"/>
      <c r="C112" s="6"/>
      <c r="D112" s="6"/>
      <c r="E112" s="6"/>
      <c r="F112" s="6"/>
      <c r="G112" s="281"/>
    </row>
    <row r="113" spans="1:7" ht="30" customHeight="1" x14ac:dyDescent="0.3">
      <c r="A113" s="327" t="s">
        <v>7</v>
      </c>
      <c r="B113" s="6"/>
      <c r="C113" s="6"/>
      <c r="D113" s="6"/>
      <c r="E113" s="6"/>
      <c r="F113" s="6"/>
      <c r="G113" s="281"/>
    </row>
    <row r="114" spans="1:7" ht="30" customHeight="1" x14ac:dyDescent="0.3">
      <c r="A114" s="327" t="s">
        <v>7</v>
      </c>
      <c r="B114" s="6"/>
      <c r="C114" s="6"/>
      <c r="D114" s="6"/>
      <c r="E114" s="6"/>
      <c r="F114" s="6"/>
      <c r="G114" s="281"/>
    </row>
    <row r="115" spans="1:7" ht="30" customHeight="1" thickBot="1" x14ac:dyDescent="0.35">
      <c r="A115" s="327" t="s">
        <v>7</v>
      </c>
      <c r="B115" s="250"/>
      <c r="C115" s="250"/>
      <c r="D115" s="250"/>
      <c r="E115" s="250"/>
      <c r="F115" s="250"/>
      <c r="G115" s="283"/>
    </row>
    <row r="116" spans="1:7" x14ac:dyDescent="0.3">
      <c r="A116" s="41" t="s">
        <v>334</v>
      </c>
      <c r="G116" s="139"/>
    </row>
    <row r="117" spans="1:7" x14ac:dyDescent="0.3">
      <c r="A117" s="41"/>
      <c r="G117" s="139"/>
    </row>
    <row r="118" spans="1:7" x14ac:dyDescent="0.3">
      <c r="A118" s="41"/>
      <c r="G118" s="139"/>
    </row>
    <row r="119" spans="1:7" x14ac:dyDescent="0.3">
      <c r="A119" s="41" t="s">
        <v>335</v>
      </c>
      <c r="G119" s="139"/>
    </row>
    <row r="120" spans="1:7" ht="15" thickBot="1" x14ac:dyDescent="0.35">
      <c r="A120" s="43"/>
      <c r="B120" s="44"/>
      <c r="C120" s="44"/>
      <c r="D120" s="44"/>
      <c r="E120" s="44"/>
      <c r="F120" s="44"/>
      <c r="G120" s="267"/>
    </row>
    <row r="121" spans="1:7" ht="21" x14ac:dyDescent="0.4">
      <c r="A121" s="273" t="str">
        <f>A1</f>
        <v>LilyB</v>
      </c>
      <c r="B121" s="81"/>
      <c r="C121" s="148" t="str">
        <f>C1</f>
        <v>Non Scoring</v>
      </c>
      <c r="D121" s="81"/>
      <c r="E121" s="81"/>
      <c r="F121" s="81"/>
      <c r="G121" s="138" t="str">
        <f>G1</f>
        <v>04.06.22</v>
      </c>
    </row>
    <row r="122" spans="1:7" x14ac:dyDescent="0.3">
      <c r="A122" s="41"/>
      <c r="B122" t="s">
        <v>308</v>
      </c>
      <c r="C122" s="4" t="s">
        <v>336</v>
      </c>
      <c r="G122" s="139"/>
    </row>
    <row r="123" spans="1:7" ht="15" thickBot="1" x14ac:dyDescent="0.35">
      <c r="A123" s="41" t="s">
        <v>337</v>
      </c>
      <c r="G123" s="139"/>
    </row>
    <row r="124" spans="1:7" x14ac:dyDescent="0.3">
      <c r="A124" s="274" t="s">
        <v>326</v>
      </c>
      <c r="B124" s="243" t="s">
        <v>327</v>
      </c>
      <c r="C124" s="243" t="s">
        <v>328</v>
      </c>
      <c r="D124" s="275" t="s">
        <v>329</v>
      </c>
      <c r="E124" s="275" t="s">
        <v>330</v>
      </c>
      <c r="F124" s="275" t="s">
        <v>331</v>
      </c>
      <c r="G124" s="276" t="s">
        <v>332</v>
      </c>
    </row>
    <row r="125" spans="1:7" x14ac:dyDescent="0.3">
      <c r="A125" s="277"/>
      <c r="B125" s="6"/>
      <c r="C125" s="6"/>
      <c r="D125" s="278" t="s">
        <v>317</v>
      </c>
      <c r="E125" s="279" t="s">
        <v>317</v>
      </c>
      <c r="F125" s="279" t="s">
        <v>317</v>
      </c>
      <c r="G125" s="280" t="s">
        <v>317</v>
      </c>
    </row>
    <row r="126" spans="1:7" ht="30" customHeight="1" x14ac:dyDescent="0.3">
      <c r="A126" s="277"/>
      <c r="B126" s="6"/>
      <c r="C126" s="6"/>
      <c r="D126" s="6"/>
      <c r="E126" s="6"/>
      <c r="F126" s="6"/>
      <c r="G126" s="281"/>
    </row>
    <row r="127" spans="1:7" ht="30" customHeight="1" x14ac:dyDescent="0.3">
      <c r="A127" s="277"/>
      <c r="B127" s="6"/>
      <c r="C127" s="6"/>
      <c r="D127" s="6"/>
      <c r="E127" s="6"/>
      <c r="F127" s="6"/>
      <c r="G127" s="281"/>
    </row>
    <row r="128" spans="1:7" ht="30" customHeight="1" x14ac:dyDescent="0.3">
      <c r="A128" s="277"/>
      <c r="B128" s="6"/>
      <c r="C128" s="6"/>
      <c r="D128" s="6"/>
      <c r="E128" s="6"/>
      <c r="F128" s="6"/>
      <c r="G128" s="281"/>
    </row>
    <row r="129" spans="1:7" ht="30" customHeight="1" x14ac:dyDescent="0.3">
      <c r="A129" s="277"/>
      <c r="B129" s="6"/>
      <c r="C129" s="6"/>
      <c r="D129" s="6"/>
      <c r="E129" s="6"/>
      <c r="F129" s="6"/>
      <c r="G129" s="281"/>
    </row>
    <row r="130" spans="1:7" ht="30" customHeight="1" x14ac:dyDescent="0.3">
      <c r="A130" s="277"/>
      <c r="B130" s="6"/>
      <c r="C130" s="6"/>
      <c r="D130" s="6"/>
      <c r="E130" s="6"/>
      <c r="F130" s="6"/>
      <c r="G130" s="281"/>
    </row>
    <row r="131" spans="1:7" ht="30" customHeight="1" x14ac:dyDescent="0.3">
      <c r="A131" s="277"/>
      <c r="B131" s="6"/>
      <c r="C131" s="6"/>
      <c r="D131" s="6"/>
      <c r="E131" s="6"/>
      <c r="F131" s="6"/>
      <c r="G131" s="281"/>
    </row>
    <row r="132" spans="1:7" ht="30" customHeight="1" x14ac:dyDescent="0.3">
      <c r="A132" s="277"/>
      <c r="B132" s="6"/>
      <c r="C132" s="6"/>
      <c r="D132" s="6"/>
      <c r="E132" s="6"/>
      <c r="F132" s="6"/>
      <c r="G132" s="281"/>
    </row>
    <row r="133" spans="1:7" ht="30" customHeight="1" x14ac:dyDescent="0.3">
      <c r="A133" s="277"/>
      <c r="B133" s="6"/>
      <c r="C133" s="6"/>
      <c r="D133" s="6"/>
      <c r="E133" s="6"/>
      <c r="F133" s="6"/>
      <c r="G133" s="281"/>
    </row>
    <row r="134" spans="1:7" ht="30" customHeight="1" x14ac:dyDescent="0.3">
      <c r="A134" s="277"/>
      <c r="B134" s="6"/>
      <c r="C134" s="6"/>
      <c r="D134" s="6"/>
      <c r="E134" s="6"/>
      <c r="F134" s="6"/>
      <c r="G134" s="281"/>
    </row>
    <row r="135" spans="1:7" ht="30" customHeight="1" x14ac:dyDescent="0.3">
      <c r="A135" s="277"/>
      <c r="B135" s="6"/>
      <c r="C135" s="6"/>
      <c r="D135" s="6"/>
      <c r="E135" s="6"/>
      <c r="F135" s="6"/>
      <c r="G135" s="281"/>
    </row>
    <row r="136" spans="1:7" ht="30" customHeight="1" x14ac:dyDescent="0.3">
      <c r="A136" s="277"/>
      <c r="B136" s="6"/>
      <c r="C136" s="6"/>
      <c r="D136" s="6"/>
      <c r="E136" s="6"/>
      <c r="F136" s="6"/>
      <c r="G136" s="281"/>
    </row>
    <row r="137" spans="1:7" ht="30" customHeight="1" x14ac:dyDescent="0.3">
      <c r="A137" s="277"/>
      <c r="B137" s="6"/>
      <c r="C137" s="6"/>
      <c r="D137" s="6"/>
      <c r="E137" s="6"/>
      <c r="F137" s="6"/>
      <c r="G137" s="281"/>
    </row>
    <row r="138" spans="1:7" ht="30" customHeight="1" x14ac:dyDescent="0.3">
      <c r="A138" s="277"/>
      <c r="B138" s="6"/>
      <c r="C138" s="6"/>
      <c r="D138" s="6"/>
      <c r="E138" s="6"/>
      <c r="F138" s="6"/>
      <c r="G138" s="281"/>
    </row>
    <row r="139" spans="1:7" ht="30" customHeight="1" x14ac:dyDescent="0.3">
      <c r="A139" s="277"/>
      <c r="B139" s="6"/>
      <c r="C139" s="6"/>
      <c r="D139" s="6"/>
      <c r="E139" s="6"/>
      <c r="F139" s="6"/>
      <c r="G139" s="281"/>
    </row>
    <row r="140" spans="1:7" ht="30" customHeight="1" x14ac:dyDescent="0.3">
      <c r="A140" s="277"/>
      <c r="B140" s="6"/>
      <c r="C140" s="6"/>
      <c r="D140" s="6"/>
      <c r="E140" s="6"/>
      <c r="F140" s="6"/>
      <c r="G140" s="281"/>
    </row>
    <row r="141" spans="1:7" ht="30" customHeight="1" x14ac:dyDescent="0.3">
      <c r="A141" s="277"/>
      <c r="B141" s="6"/>
      <c r="C141" s="6"/>
      <c r="D141" s="6"/>
      <c r="E141" s="6"/>
      <c r="F141" s="6"/>
      <c r="G141" s="281"/>
    </row>
    <row r="142" spans="1:7" ht="30" customHeight="1" x14ac:dyDescent="0.3">
      <c r="A142" s="277"/>
      <c r="B142" s="6"/>
      <c r="C142" s="6"/>
      <c r="D142" s="6"/>
      <c r="E142" s="6"/>
      <c r="F142" s="6"/>
      <c r="G142" s="281"/>
    </row>
    <row r="143" spans="1:7" ht="30" customHeight="1" x14ac:dyDescent="0.3">
      <c r="A143" s="277"/>
      <c r="B143" s="6"/>
      <c r="C143" s="6"/>
      <c r="D143" s="6"/>
      <c r="E143" s="6"/>
      <c r="F143" s="6"/>
      <c r="G143" s="281"/>
    </row>
    <row r="144" spans="1:7" ht="30" customHeight="1" x14ac:dyDescent="0.3">
      <c r="A144" s="277"/>
      <c r="B144" s="6"/>
      <c r="C144" s="6"/>
      <c r="D144" s="6"/>
      <c r="E144" s="6"/>
      <c r="F144" s="6"/>
      <c r="G144" s="281"/>
    </row>
    <row r="145" spans="1:7" ht="30" customHeight="1" thickBot="1" x14ac:dyDescent="0.35">
      <c r="A145" s="282"/>
      <c r="B145" s="250"/>
      <c r="C145" s="250"/>
      <c r="D145" s="250"/>
      <c r="E145" s="250"/>
      <c r="F145" s="250"/>
      <c r="G145" s="283"/>
    </row>
    <row r="146" spans="1:7" x14ac:dyDescent="0.3">
      <c r="A146" s="41" t="s">
        <v>334</v>
      </c>
      <c r="G146" s="139"/>
    </row>
    <row r="147" spans="1:7" x14ac:dyDescent="0.3">
      <c r="A147" s="41"/>
      <c r="G147" s="139"/>
    </row>
    <row r="148" spans="1:7" x14ac:dyDescent="0.3">
      <c r="A148" s="41"/>
      <c r="G148" s="139"/>
    </row>
    <row r="149" spans="1:7" x14ac:dyDescent="0.3">
      <c r="A149" s="41" t="s">
        <v>335</v>
      </c>
      <c r="G149" s="139"/>
    </row>
    <row r="150" spans="1:7" ht="15" thickBot="1" x14ac:dyDescent="0.35">
      <c r="A150" s="43"/>
      <c r="B150" s="44"/>
      <c r="C150" s="44"/>
      <c r="D150" s="44"/>
      <c r="E150" s="44"/>
      <c r="F150" s="44"/>
      <c r="G150" s="267"/>
    </row>
    <row r="151" spans="1:7" ht="21" x14ac:dyDescent="0.4">
      <c r="A151" s="273" t="str">
        <f>A1</f>
        <v>LilyB</v>
      </c>
      <c r="B151" s="81"/>
      <c r="C151" s="148" t="str">
        <f>C1</f>
        <v>Non Scoring</v>
      </c>
      <c r="D151" s="81"/>
      <c r="E151" s="81"/>
      <c r="F151" s="81"/>
      <c r="G151" s="284" t="str">
        <f>G1</f>
        <v>04.06.22</v>
      </c>
    </row>
    <row r="152" spans="1:7" x14ac:dyDescent="0.3">
      <c r="A152" s="41"/>
      <c r="B152" t="s">
        <v>308</v>
      </c>
      <c r="C152" s="4" t="s">
        <v>15</v>
      </c>
      <c r="G152" s="139"/>
    </row>
    <row r="153" spans="1:7" ht="15" thickBot="1" x14ac:dyDescent="0.35">
      <c r="A153" s="41" t="s">
        <v>338</v>
      </c>
      <c r="G153" s="267"/>
    </row>
    <row r="154" spans="1:7" x14ac:dyDescent="0.3">
      <c r="A154" s="274" t="s">
        <v>326</v>
      </c>
      <c r="B154" s="243" t="s">
        <v>327</v>
      </c>
      <c r="C154" s="243" t="s">
        <v>328</v>
      </c>
      <c r="D154" s="275" t="s">
        <v>329</v>
      </c>
      <c r="E154" s="275" t="s">
        <v>330</v>
      </c>
      <c r="F154" s="275" t="s">
        <v>331</v>
      </c>
      <c r="G154" s="276" t="s">
        <v>332</v>
      </c>
    </row>
    <row r="155" spans="1:7" x14ac:dyDescent="0.3">
      <c r="A155" s="277"/>
      <c r="B155" s="6"/>
      <c r="C155" s="6"/>
      <c r="D155" s="278" t="s">
        <v>317</v>
      </c>
      <c r="E155" s="279" t="s">
        <v>317</v>
      </c>
      <c r="F155" s="279" t="s">
        <v>317</v>
      </c>
      <c r="G155" s="280" t="s">
        <v>317</v>
      </c>
    </row>
    <row r="156" spans="1:7" ht="30" customHeight="1" x14ac:dyDescent="0.3">
      <c r="A156" s="277"/>
      <c r="B156" s="6"/>
      <c r="C156" s="6"/>
      <c r="D156" s="6"/>
      <c r="E156" s="6"/>
      <c r="F156" s="6"/>
      <c r="G156" s="281"/>
    </row>
    <row r="157" spans="1:7" ht="30" customHeight="1" x14ac:dyDescent="0.3">
      <c r="A157" s="277"/>
      <c r="B157" s="6"/>
      <c r="C157" s="6"/>
      <c r="D157" s="6"/>
      <c r="E157" s="6"/>
      <c r="F157" s="6"/>
      <c r="G157" s="281"/>
    </row>
    <row r="158" spans="1:7" ht="30" customHeight="1" x14ac:dyDescent="0.3">
      <c r="A158" s="277"/>
      <c r="B158" s="6"/>
      <c r="C158" s="6"/>
      <c r="D158" s="6"/>
      <c r="E158" s="6"/>
      <c r="F158" s="6"/>
      <c r="G158" s="281"/>
    </row>
    <row r="159" spans="1:7" ht="30" customHeight="1" x14ac:dyDescent="0.3">
      <c r="A159" s="277"/>
      <c r="B159" s="6"/>
      <c r="C159" s="6"/>
      <c r="D159" s="6"/>
      <c r="E159" s="6"/>
      <c r="F159" s="6"/>
      <c r="G159" s="281"/>
    </row>
    <row r="160" spans="1:7" ht="30" customHeight="1" x14ac:dyDescent="0.3">
      <c r="A160" s="277"/>
      <c r="B160" s="6"/>
      <c r="C160" s="6"/>
      <c r="D160" s="6"/>
      <c r="E160" s="6"/>
      <c r="F160" s="6"/>
      <c r="G160" s="281"/>
    </row>
    <row r="161" spans="1:7" ht="30" customHeight="1" x14ac:dyDescent="0.3">
      <c r="A161" s="277"/>
      <c r="B161" s="6"/>
      <c r="C161" s="6"/>
      <c r="D161" s="6"/>
      <c r="E161" s="6"/>
      <c r="F161" s="6"/>
      <c r="G161" s="281"/>
    </row>
    <row r="162" spans="1:7" ht="30" customHeight="1" x14ac:dyDescent="0.3">
      <c r="A162" s="277"/>
      <c r="B162" s="6"/>
      <c r="C162" s="6"/>
      <c r="D162" s="6"/>
      <c r="E162" s="6"/>
      <c r="F162" s="6"/>
      <c r="G162" s="281"/>
    </row>
    <row r="163" spans="1:7" ht="30" customHeight="1" x14ac:dyDescent="0.3">
      <c r="A163" s="277"/>
      <c r="B163" s="6"/>
      <c r="C163" s="6"/>
      <c r="D163" s="6"/>
      <c r="E163" s="6"/>
      <c r="F163" s="6"/>
      <c r="G163" s="281"/>
    </row>
    <row r="164" spans="1:7" ht="30" customHeight="1" x14ac:dyDescent="0.3">
      <c r="A164" s="277"/>
      <c r="B164" s="6"/>
      <c r="C164" s="6"/>
      <c r="D164" s="6"/>
      <c r="E164" s="6"/>
      <c r="F164" s="6"/>
      <c r="G164" s="281"/>
    </row>
    <row r="165" spans="1:7" ht="30" customHeight="1" x14ac:dyDescent="0.3">
      <c r="A165" s="277"/>
      <c r="B165" s="6"/>
      <c r="C165" s="6"/>
      <c r="D165" s="6"/>
      <c r="E165" s="6"/>
      <c r="F165" s="6"/>
      <c r="G165" s="281"/>
    </row>
    <row r="166" spans="1:7" ht="30" customHeight="1" x14ac:dyDescent="0.3">
      <c r="A166" s="277"/>
      <c r="B166" s="6"/>
      <c r="C166" s="6"/>
      <c r="D166" s="6"/>
      <c r="E166" s="6"/>
      <c r="F166" s="6"/>
      <c r="G166" s="281"/>
    </row>
    <row r="167" spans="1:7" ht="30" customHeight="1" x14ac:dyDescent="0.3">
      <c r="A167" s="277"/>
      <c r="B167" s="6"/>
      <c r="C167" s="6"/>
      <c r="D167" s="6"/>
      <c r="E167" s="6"/>
      <c r="F167" s="6"/>
      <c r="G167" s="281"/>
    </row>
    <row r="168" spans="1:7" ht="30" customHeight="1" x14ac:dyDescent="0.3">
      <c r="A168" s="277"/>
      <c r="B168" s="6"/>
      <c r="C168" s="6"/>
      <c r="D168" s="6"/>
      <c r="E168" s="6"/>
      <c r="F168" s="6"/>
      <c r="G168" s="281"/>
    </row>
    <row r="169" spans="1:7" ht="30" customHeight="1" x14ac:dyDescent="0.3">
      <c r="A169" s="277"/>
      <c r="B169" s="6"/>
      <c r="C169" s="6"/>
      <c r="D169" s="6"/>
      <c r="E169" s="6"/>
      <c r="F169" s="6"/>
      <c r="G169" s="281"/>
    </row>
    <row r="170" spans="1:7" ht="30" customHeight="1" x14ac:dyDescent="0.3">
      <c r="A170" s="277"/>
      <c r="B170" s="6"/>
      <c r="C170" s="6"/>
      <c r="D170" s="6"/>
      <c r="E170" s="6"/>
      <c r="F170" s="6"/>
      <c r="G170" s="281"/>
    </row>
    <row r="171" spans="1:7" ht="30" customHeight="1" x14ac:dyDescent="0.3">
      <c r="A171" s="277"/>
      <c r="B171" s="6"/>
      <c r="C171" s="6"/>
      <c r="D171" s="6"/>
      <c r="E171" s="6"/>
      <c r="F171" s="6"/>
      <c r="G171" s="281"/>
    </row>
    <row r="172" spans="1:7" ht="30" customHeight="1" x14ac:dyDescent="0.3">
      <c r="A172" s="277"/>
      <c r="B172" s="6"/>
      <c r="C172" s="6"/>
      <c r="D172" s="6"/>
      <c r="E172" s="6"/>
      <c r="F172" s="6"/>
      <c r="G172" s="281"/>
    </row>
    <row r="173" spans="1:7" ht="30" customHeight="1" x14ac:dyDescent="0.3">
      <c r="A173" s="277"/>
      <c r="B173" s="6"/>
      <c r="C173" s="6"/>
      <c r="D173" s="6"/>
      <c r="E173" s="6"/>
      <c r="F173" s="6"/>
      <c r="G173" s="281"/>
    </row>
    <row r="174" spans="1:7" ht="30" customHeight="1" x14ac:dyDescent="0.3">
      <c r="A174" s="277"/>
      <c r="B174" s="6"/>
      <c r="C174" s="6"/>
      <c r="D174" s="6"/>
      <c r="E174" s="6"/>
      <c r="F174" s="6"/>
      <c r="G174" s="281"/>
    </row>
    <row r="175" spans="1:7" ht="30" customHeight="1" thickBot="1" x14ac:dyDescent="0.35">
      <c r="A175" s="282"/>
      <c r="B175" s="250"/>
      <c r="C175" s="250"/>
      <c r="D175" s="250"/>
      <c r="E175" s="250"/>
      <c r="F175" s="250"/>
      <c r="G175" s="283"/>
    </row>
    <row r="176" spans="1:7" x14ac:dyDescent="0.3">
      <c r="A176" s="41" t="s">
        <v>334</v>
      </c>
      <c r="G176" s="139"/>
    </row>
    <row r="177" spans="1:7" x14ac:dyDescent="0.3">
      <c r="A177" s="41"/>
      <c r="G177" s="139"/>
    </row>
    <row r="178" spans="1:7" x14ac:dyDescent="0.3">
      <c r="A178" s="41"/>
      <c r="G178" s="139"/>
    </row>
    <row r="179" spans="1:7" x14ac:dyDescent="0.3">
      <c r="A179" s="41" t="s">
        <v>335</v>
      </c>
      <c r="G179" s="139"/>
    </row>
    <row r="180" spans="1:7" ht="15" thickBot="1" x14ac:dyDescent="0.35">
      <c r="A180" s="43"/>
      <c r="B180" s="44"/>
      <c r="C180" s="44"/>
      <c r="D180" s="44"/>
      <c r="E180" s="44"/>
      <c r="F180" s="44"/>
      <c r="G180" s="267"/>
    </row>
  </sheetData>
  <sheetProtection sheet="1" objects="1" scenarios="1"/>
  <phoneticPr fontId="50" type="noConversion"/>
  <pageMargins left="0.62992125984251968" right="0.23622047244094491" top="0.74803149606299213" bottom="0.55118110236220474" header="0.31496062992125984" footer="0.11811023622047245"/>
  <pageSetup paperSize="9" orientation="portrait" r:id="rId1"/>
  <rowBreaks count="3" manualBreakCount="3">
    <brk id="30" max="16383" man="1"/>
    <brk id="120" max="16383" man="1"/>
    <brk id="15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BC538-1250-44BE-8BC6-7B2B3B7E56BD}">
  <dimension ref="A1:W961"/>
  <sheetViews>
    <sheetView view="pageBreakPreview" zoomScale="95" zoomScaleNormal="100" zoomScaleSheetLayoutView="95" workbookViewId="0"/>
  </sheetViews>
  <sheetFormatPr defaultRowHeight="14.4" x14ac:dyDescent="0.3"/>
  <cols>
    <col min="1" max="1" width="3.5546875" style="1" customWidth="1"/>
    <col min="2" max="2" width="2.109375" style="330" customWidth="1"/>
    <col min="3" max="3" width="2.109375" style="338" customWidth="1"/>
    <col min="4" max="4" width="22" customWidth="1"/>
    <col min="5" max="5" width="15.33203125" customWidth="1"/>
    <col min="6" max="6" width="8.6640625" customWidth="1"/>
    <col min="7" max="7" width="3.6640625" customWidth="1"/>
    <col min="8" max="8" width="5.6640625" customWidth="1"/>
    <col min="9" max="12" width="8.6640625" customWidth="1"/>
    <col min="13" max="13" width="6.88671875" customWidth="1"/>
    <col min="14" max="14" width="7.44140625" customWidth="1"/>
    <col min="15" max="15" width="8.44140625" customWidth="1"/>
    <col min="16" max="16" width="3.88671875" customWidth="1"/>
    <col min="17" max="17" width="4" customWidth="1"/>
    <col min="18" max="18" width="5" customWidth="1"/>
    <col min="19" max="19" width="4.6640625" customWidth="1"/>
  </cols>
  <sheetData>
    <row r="1" spans="1:23" ht="15" thickBot="1" x14ac:dyDescent="0.35">
      <c r="D1" t="s">
        <v>339</v>
      </c>
      <c r="E1" s="4" t="s">
        <v>361</v>
      </c>
      <c r="O1" s="4" t="s">
        <v>81</v>
      </c>
    </row>
    <row r="2" spans="1:23" ht="15" thickBot="1" x14ac:dyDescent="0.35">
      <c r="A2" s="232" t="s">
        <v>305</v>
      </c>
      <c r="B2" s="331"/>
      <c r="C2" s="339"/>
      <c r="D2" s="234" t="s">
        <v>347</v>
      </c>
      <c r="E2" s="235" t="s">
        <v>81</v>
      </c>
      <c r="F2" s="236" t="s">
        <v>306</v>
      </c>
      <c r="G2" s="234"/>
      <c r="H2" s="237" t="str">
        <f>Timetable!B3</f>
        <v>at Epsom &amp; Ewell AC</v>
      </c>
      <c r="I2" s="237"/>
      <c r="J2" s="237"/>
      <c r="K2" s="237"/>
      <c r="L2" s="237"/>
      <c r="M2" s="237"/>
      <c r="N2" s="236" t="s">
        <v>307</v>
      </c>
      <c r="O2" s="234" t="str">
        <f>Timetable!F2</f>
        <v>04.06.22</v>
      </c>
      <c r="P2" s="237"/>
      <c r="Q2" s="237"/>
      <c r="R2" s="237"/>
      <c r="S2" s="233"/>
    </row>
    <row r="3" spans="1:23" ht="15" thickBot="1" x14ac:dyDescent="0.35">
      <c r="A3" s="238" t="s">
        <v>308</v>
      </c>
      <c r="B3" s="332"/>
      <c r="C3" s="340"/>
      <c r="D3" s="17" t="s">
        <v>366</v>
      </c>
      <c r="E3" s="17" t="s">
        <v>7</v>
      </c>
      <c r="F3" s="239" t="s">
        <v>309</v>
      </c>
      <c r="G3" s="266"/>
      <c r="H3" s="348" t="s">
        <v>348</v>
      </c>
      <c r="I3" s="240"/>
      <c r="J3" s="81"/>
      <c r="K3" s="81"/>
      <c r="L3" s="81"/>
      <c r="M3" s="81"/>
    </row>
    <row r="4" spans="1:23" ht="29.25" customHeight="1" x14ac:dyDescent="0.3">
      <c r="A4" s="426" t="s">
        <v>310</v>
      </c>
      <c r="B4" s="326" t="s">
        <v>169</v>
      </c>
      <c r="C4" s="326"/>
      <c r="D4" s="241" t="s">
        <v>3</v>
      </c>
      <c r="E4" s="422" t="s">
        <v>0</v>
      </c>
      <c r="F4" s="439"/>
      <c r="G4" s="440" t="s">
        <v>329</v>
      </c>
      <c r="H4" s="441"/>
      <c r="I4" s="285" t="s">
        <v>330</v>
      </c>
      <c r="J4" s="285" t="s">
        <v>331</v>
      </c>
      <c r="K4" s="275"/>
      <c r="L4" s="275"/>
      <c r="M4" s="275"/>
      <c r="N4" s="442" t="s">
        <v>341</v>
      </c>
      <c r="O4" s="422"/>
      <c r="P4" s="435" t="s">
        <v>342</v>
      </c>
      <c r="Q4" s="420"/>
      <c r="R4" s="422" t="s">
        <v>316</v>
      </c>
      <c r="S4" s="423"/>
    </row>
    <row r="5" spans="1:23" ht="15" customHeight="1" x14ac:dyDescent="0.3">
      <c r="A5" s="427"/>
      <c r="B5" s="333"/>
      <c r="F5" s="286"/>
      <c r="G5" s="437" t="s">
        <v>317</v>
      </c>
      <c r="H5" s="437"/>
      <c r="I5" s="286" t="s">
        <v>317</v>
      </c>
      <c r="J5" s="286" t="s">
        <v>317</v>
      </c>
      <c r="K5" s="286" t="s">
        <v>317</v>
      </c>
      <c r="L5" s="286"/>
      <c r="M5" s="286"/>
      <c r="N5" s="438" t="s">
        <v>317</v>
      </c>
      <c r="O5" s="438"/>
      <c r="P5" s="436"/>
      <c r="Q5" s="421"/>
      <c r="R5" s="424"/>
      <c r="S5" s="425"/>
    </row>
    <row r="6" spans="1:23" ht="15.9" customHeight="1" x14ac:dyDescent="0.3">
      <c r="A6" s="244">
        <v>1</v>
      </c>
      <c r="B6" s="334"/>
      <c r="C6" s="341" t="str">
        <f>Timetable!A6</f>
        <v>E</v>
      </c>
      <c r="D6" s="6"/>
      <c r="E6" s="272" t="str">
        <f>Timetable!B6</f>
        <v>Epsom &amp; Ewell</v>
      </c>
      <c r="F6" s="287"/>
      <c r="G6" s="430"/>
      <c r="H6" s="431"/>
      <c r="I6" s="6"/>
      <c r="J6" s="6"/>
      <c r="K6" s="6"/>
      <c r="L6" s="6"/>
      <c r="M6" s="6"/>
      <c r="N6" s="430"/>
      <c r="O6" s="431"/>
      <c r="P6" s="262"/>
      <c r="Q6" s="288"/>
      <c r="R6" s="247"/>
      <c r="S6" s="248"/>
      <c r="U6" s="434"/>
      <c r="V6" s="434"/>
      <c r="W6" s="434"/>
    </row>
    <row r="7" spans="1:23" ht="15.9" customHeight="1" x14ac:dyDescent="0.3">
      <c r="A7" s="244">
        <v>2</v>
      </c>
      <c r="B7" s="334"/>
      <c r="C7" s="341" t="str">
        <f>Timetable!A7</f>
        <v>Z</v>
      </c>
      <c r="D7" s="6"/>
      <c r="E7" s="272" t="str">
        <f>Timetable!B7</f>
        <v>Herne Hill Harriers</v>
      </c>
      <c r="F7" s="287"/>
      <c r="G7" s="430"/>
      <c r="H7" s="431"/>
      <c r="I7" s="6"/>
      <c r="J7" s="6"/>
      <c r="K7" s="6"/>
      <c r="L7" s="6"/>
      <c r="M7" s="6"/>
      <c r="N7" s="430"/>
      <c r="O7" s="431"/>
      <c r="P7" s="262"/>
      <c r="Q7" s="288"/>
      <c r="R7" s="247"/>
      <c r="S7" s="248"/>
      <c r="U7" s="434"/>
      <c r="V7" s="434"/>
      <c r="W7" s="434"/>
    </row>
    <row r="8" spans="1:23" ht="15.9" customHeight="1" x14ac:dyDescent="0.3">
      <c r="A8" s="244">
        <v>3</v>
      </c>
      <c r="B8" s="334"/>
      <c r="C8" s="341" t="str">
        <f>Timetable!A8</f>
        <v>G</v>
      </c>
      <c r="D8" s="6"/>
      <c r="E8" s="272" t="str">
        <f>Timetable!B8</f>
        <v>Guildford &amp; Godalming</v>
      </c>
      <c r="F8" s="287"/>
      <c r="G8" s="430"/>
      <c r="H8" s="431"/>
      <c r="I8" s="6"/>
      <c r="J8" s="6"/>
      <c r="K8" s="6"/>
      <c r="L8" s="6"/>
      <c r="M8" s="6"/>
      <c r="N8" s="430"/>
      <c r="O8" s="431"/>
      <c r="P8" s="262"/>
      <c r="Q8" s="288"/>
      <c r="R8" s="247"/>
      <c r="S8" s="248"/>
      <c r="U8" s="434"/>
      <c r="V8" s="434"/>
      <c r="W8" s="434"/>
    </row>
    <row r="9" spans="1:23" ht="15.9" customHeight="1" x14ac:dyDescent="0.3">
      <c r="A9" s="244">
        <v>4</v>
      </c>
      <c r="B9" s="334"/>
      <c r="C9" s="341" t="str">
        <f>Timetable!A9</f>
        <v>S</v>
      </c>
      <c r="D9" s="6"/>
      <c r="E9" s="272" t="str">
        <f>Timetable!B9</f>
        <v>Sutton &amp; District</v>
      </c>
      <c r="F9" s="287"/>
      <c r="G9" s="430"/>
      <c r="H9" s="431"/>
      <c r="I9" s="6"/>
      <c r="J9" s="6"/>
      <c r="K9" s="6"/>
      <c r="L9" s="6"/>
      <c r="M9" s="6"/>
      <c r="N9" s="430"/>
      <c r="O9" s="431"/>
      <c r="P9" s="262"/>
      <c r="Q9" s="288"/>
      <c r="R9" s="247"/>
      <c r="S9" s="248"/>
      <c r="U9" s="434"/>
      <c r="V9" s="434"/>
      <c r="W9" s="434"/>
    </row>
    <row r="10" spans="1:23" ht="15.9" customHeight="1" x14ac:dyDescent="0.3">
      <c r="A10" s="244">
        <v>5</v>
      </c>
      <c r="B10" s="334"/>
      <c r="C10" s="341" t="str">
        <f>Timetable!A10</f>
        <v>H</v>
      </c>
      <c r="D10" s="6"/>
      <c r="E10" s="272" t="str">
        <f>Timetable!B10</f>
        <v>Hercules Wimbledon</v>
      </c>
      <c r="F10" s="287"/>
      <c r="G10" s="430"/>
      <c r="H10" s="431"/>
      <c r="I10" s="6"/>
      <c r="J10" s="6"/>
      <c r="K10" s="6"/>
      <c r="L10" s="6"/>
      <c r="M10" s="6"/>
      <c r="N10" s="430"/>
      <c r="O10" s="431"/>
      <c r="P10" s="262"/>
      <c r="Q10" s="288"/>
      <c r="R10" s="247"/>
      <c r="S10" s="248"/>
      <c r="U10" s="434"/>
      <c r="V10" s="434"/>
      <c r="W10" s="434"/>
    </row>
    <row r="11" spans="1:23" ht="15.9" customHeight="1" x14ac:dyDescent="0.3">
      <c r="A11" s="244">
        <v>6</v>
      </c>
      <c r="B11" s="334"/>
      <c r="C11" s="341" t="str">
        <f>Timetable!A11</f>
        <v>D</v>
      </c>
      <c r="D11" s="6"/>
      <c r="E11" s="272" t="str">
        <f>Timetable!B11</f>
        <v>Dorking &amp; Mole Valley</v>
      </c>
      <c r="F11" s="287"/>
      <c r="G11" s="430"/>
      <c r="H11" s="431"/>
      <c r="I11" s="6"/>
      <c r="J11" s="6"/>
      <c r="K11" s="6"/>
      <c r="L11" s="6"/>
      <c r="M11" s="6"/>
      <c r="N11" s="430"/>
      <c r="O11" s="431"/>
      <c r="P11" s="262"/>
      <c r="Q11" s="288"/>
      <c r="R11" s="247"/>
      <c r="S11" s="248"/>
      <c r="U11" s="434"/>
      <c r="V11" s="434"/>
      <c r="W11" s="434"/>
    </row>
    <row r="12" spans="1:23" ht="15.9" customHeight="1" x14ac:dyDescent="0.3">
      <c r="A12" s="244">
        <v>7</v>
      </c>
      <c r="B12" s="334"/>
      <c r="C12" s="341"/>
      <c r="D12" s="6"/>
      <c r="E12" s="272"/>
      <c r="F12" s="287"/>
      <c r="G12" s="430"/>
      <c r="H12" s="431"/>
      <c r="I12" s="6"/>
      <c r="J12" s="6"/>
      <c r="K12" s="6"/>
      <c r="L12" s="6"/>
      <c r="M12" s="6"/>
      <c r="N12" s="430"/>
      <c r="O12" s="431"/>
      <c r="P12" s="262"/>
      <c r="Q12" s="288"/>
      <c r="R12" s="247"/>
      <c r="S12" s="248"/>
    </row>
    <row r="13" spans="1:23" ht="15.9" customHeight="1" x14ac:dyDescent="0.3">
      <c r="A13" s="244">
        <v>8</v>
      </c>
      <c r="B13" s="334" t="str">
        <f>C13</f>
        <v>E</v>
      </c>
      <c r="C13" s="341" t="str">
        <f>C6</f>
        <v>E</v>
      </c>
      <c r="D13" s="6"/>
      <c r="E13" s="272" t="str">
        <f>E6</f>
        <v>Epsom &amp; Ewell</v>
      </c>
      <c r="F13" s="287"/>
      <c r="G13" s="430"/>
      <c r="H13" s="431"/>
      <c r="I13" s="6"/>
      <c r="J13" s="6"/>
      <c r="K13" s="6"/>
      <c r="L13" s="6"/>
      <c r="M13" s="6"/>
      <c r="N13" s="430"/>
      <c r="O13" s="431"/>
      <c r="P13" s="262"/>
      <c r="Q13" s="288"/>
      <c r="R13" s="247"/>
      <c r="S13" s="248"/>
    </row>
    <row r="14" spans="1:23" ht="15.9" customHeight="1" x14ac:dyDescent="0.3">
      <c r="A14" s="244">
        <v>9</v>
      </c>
      <c r="B14" s="334" t="str">
        <f t="shared" ref="B14:B18" si="0">C14</f>
        <v>Z</v>
      </c>
      <c r="C14" s="341" t="str">
        <f t="shared" ref="C14:C18" si="1">C7</f>
        <v>Z</v>
      </c>
      <c r="D14" s="6"/>
      <c r="E14" s="272" t="str">
        <f t="shared" ref="E14:E18" si="2">E7</f>
        <v>Herne Hill Harriers</v>
      </c>
      <c r="F14" s="287"/>
      <c r="G14" s="430"/>
      <c r="H14" s="431"/>
      <c r="I14" s="6"/>
      <c r="J14" s="6"/>
      <c r="K14" s="6"/>
      <c r="L14" s="6"/>
      <c r="M14" s="6"/>
      <c r="N14" s="430"/>
      <c r="O14" s="431"/>
      <c r="P14" s="262"/>
      <c r="Q14" s="288"/>
      <c r="R14" s="247"/>
      <c r="S14" s="248"/>
    </row>
    <row r="15" spans="1:23" ht="15.9" customHeight="1" x14ac:dyDescent="0.3">
      <c r="A15" s="244">
        <v>10</v>
      </c>
      <c r="B15" s="334" t="str">
        <f t="shared" si="0"/>
        <v>G</v>
      </c>
      <c r="C15" s="341" t="str">
        <f t="shared" si="1"/>
        <v>G</v>
      </c>
      <c r="D15" s="6"/>
      <c r="E15" s="272" t="str">
        <f t="shared" si="2"/>
        <v>Guildford &amp; Godalming</v>
      </c>
      <c r="F15" s="287"/>
      <c r="G15" s="430"/>
      <c r="H15" s="431"/>
      <c r="I15" s="6"/>
      <c r="J15" s="6"/>
      <c r="K15" s="6"/>
      <c r="L15" s="6"/>
      <c r="M15" s="6"/>
      <c r="N15" s="430"/>
      <c r="O15" s="431"/>
      <c r="P15" s="262"/>
      <c r="Q15" s="288"/>
      <c r="R15" s="247"/>
      <c r="S15" s="248"/>
    </row>
    <row r="16" spans="1:23" ht="15.9" customHeight="1" x14ac:dyDescent="0.3">
      <c r="A16" s="244">
        <v>11</v>
      </c>
      <c r="B16" s="334" t="str">
        <f t="shared" si="0"/>
        <v>S</v>
      </c>
      <c r="C16" s="341" t="str">
        <f t="shared" si="1"/>
        <v>S</v>
      </c>
      <c r="D16" s="6"/>
      <c r="E16" s="272" t="str">
        <f t="shared" si="2"/>
        <v>Sutton &amp; District</v>
      </c>
      <c r="F16" s="287"/>
      <c r="G16" s="430"/>
      <c r="H16" s="431"/>
      <c r="I16" s="6"/>
      <c r="J16" s="6"/>
      <c r="K16" s="6"/>
      <c r="L16" s="6"/>
      <c r="M16" s="6"/>
      <c r="N16" s="430"/>
      <c r="O16" s="431"/>
      <c r="P16" s="262"/>
      <c r="Q16" s="288"/>
      <c r="R16" s="247"/>
      <c r="S16" s="248"/>
    </row>
    <row r="17" spans="1:19" ht="15.9" customHeight="1" x14ac:dyDescent="0.3">
      <c r="A17" s="244">
        <v>12</v>
      </c>
      <c r="B17" s="334" t="str">
        <f t="shared" si="0"/>
        <v>H</v>
      </c>
      <c r="C17" s="341" t="str">
        <f t="shared" si="1"/>
        <v>H</v>
      </c>
      <c r="D17" s="6"/>
      <c r="E17" s="272" t="str">
        <f t="shared" si="2"/>
        <v>Hercules Wimbledon</v>
      </c>
      <c r="F17" s="287"/>
      <c r="G17" s="430"/>
      <c r="H17" s="431"/>
      <c r="I17" s="6"/>
      <c r="J17" s="6"/>
      <c r="K17" s="6"/>
      <c r="L17" s="6"/>
      <c r="M17" s="6"/>
      <c r="N17" s="430"/>
      <c r="O17" s="431"/>
      <c r="P17" s="262"/>
      <c r="Q17" s="288"/>
      <c r="R17" s="247"/>
      <c r="S17" s="248"/>
    </row>
    <row r="18" spans="1:19" ht="15.9" customHeight="1" x14ac:dyDescent="0.3">
      <c r="A18" s="244">
        <v>13</v>
      </c>
      <c r="B18" s="334" t="str">
        <f t="shared" si="0"/>
        <v>D</v>
      </c>
      <c r="C18" s="341" t="str">
        <f t="shared" si="1"/>
        <v>D</v>
      </c>
      <c r="D18" s="6"/>
      <c r="E18" s="272" t="str">
        <f t="shared" si="2"/>
        <v>Dorking &amp; Mole Valley</v>
      </c>
      <c r="F18" s="287"/>
      <c r="G18" s="430"/>
      <c r="H18" s="431"/>
      <c r="I18" s="6"/>
      <c r="J18" s="6"/>
      <c r="K18" s="6"/>
      <c r="L18" s="6"/>
      <c r="M18" s="6"/>
      <c r="N18" s="430"/>
      <c r="O18" s="431"/>
      <c r="P18" s="262"/>
      <c r="Q18" s="288"/>
      <c r="R18" s="247"/>
      <c r="S18" s="248"/>
    </row>
    <row r="19" spans="1:19" ht="15.9" customHeight="1" x14ac:dyDescent="0.3">
      <c r="A19" s="244">
        <v>14</v>
      </c>
      <c r="B19" s="334"/>
      <c r="C19" s="341"/>
      <c r="D19" s="6"/>
      <c r="E19" s="289"/>
      <c r="F19" s="287"/>
      <c r="G19" s="430"/>
      <c r="H19" s="431"/>
      <c r="I19" s="6"/>
      <c r="J19" s="6"/>
      <c r="K19" s="6"/>
      <c r="L19" s="6"/>
      <c r="M19" s="6"/>
      <c r="N19" s="430"/>
      <c r="O19" s="431"/>
      <c r="P19" s="262"/>
      <c r="Q19" s="288"/>
      <c r="R19" s="247"/>
      <c r="S19" s="248"/>
    </row>
    <row r="20" spans="1:19" ht="15.9" customHeight="1" x14ac:dyDescent="0.3">
      <c r="A20" s="244">
        <v>15</v>
      </c>
      <c r="B20" s="334"/>
      <c r="C20" s="341"/>
      <c r="D20" s="6"/>
      <c r="E20" s="289"/>
      <c r="F20" s="287"/>
      <c r="G20" s="430"/>
      <c r="H20" s="431"/>
      <c r="I20" s="6"/>
      <c r="J20" s="6"/>
      <c r="K20" s="6"/>
      <c r="L20" s="6"/>
      <c r="M20" s="6"/>
      <c r="N20" s="430"/>
      <c r="O20" s="431"/>
      <c r="P20" s="262"/>
      <c r="Q20" s="288"/>
      <c r="R20" s="247"/>
      <c r="S20" s="248"/>
    </row>
    <row r="21" spans="1:19" ht="15.9" customHeight="1" thickBot="1" x14ac:dyDescent="0.35">
      <c r="A21" s="249">
        <v>16</v>
      </c>
      <c r="B21" s="335"/>
      <c r="C21" s="342"/>
      <c r="D21" s="250"/>
      <c r="E21" s="290"/>
      <c r="F21" s="291"/>
      <c r="G21" s="432"/>
      <c r="H21" s="433"/>
      <c r="I21" s="250"/>
      <c r="J21" s="250"/>
      <c r="K21" s="250"/>
      <c r="L21" s="250"/>
      <c r="M21" s="250"/>
      <c r="N21" s="432"/>
      <c r="O21" s="433"/>
      <c r="P21" s="292"/>
      <c r="Q21" s="293"/>
      <c r="R21" s="252"/>
      <c r="S21" s="253"/>
    </row>
    <row r="22" spans="1:19" ht="9" customHeight="1" thickBot="1" x14ac:dyDescent="0.35"/>
    <row r="23" spans="1:19" ht="15.6" thickTop="1" thickBot="1" x14ac:dyDescent="0.35">
      <c r="A23" s="294"/>
      <c r="B23" s="336"/>
      <c r="C23" s="343"/>
      <c r="D23" s="295" t="s">
        <v>318</v>
      </c>
      <c r="E23" s="295"/>
      <c r="F23" s="296"/>
      <c r="G23" s="297"/>
      <c r="H23" s="295"/>
      <c r="I23" s="295" t="s">
        <v>319</v>
      </c>
      <c r="J23" s="295"/>
      <c r="K23" s="295"/>
      <c r="L23" s="295"/>
      <c r="M23" s="298"/>
      <c r="N23" s="296"/>
      <c r="O23" s="237" t="s">
        <v>320</v>
      </c>
      <c r="P23" s="237"/>
      <c r="Q23" s="237"/>
      <c r="R23" s="237"/>
      <c r="S23" s="233"/>
    </row>
    <row r="24" spans="1:19" ht="15" thickBot="1" x14ac:dyDescent="0.35">
      <c r="A24" s="299"/>
      <c r="B24" s="349" t="s">
        <v>169</v>
      </c>
      <c r="C24" s="344"/>
      <c r="D24" s="257" t="s">
        <v>3</v>
      </c>
      <c r="E24" s="256" t="s">
        <v>0</v>
      </c>
      <c r="F24" s="300" t="s">
        <v>343</v>
      </c>
      <c r="G24" s="299"/>
      <c r="H24" s="256" t="s">
        <v>169</v>
      </c>
      <c r="I24" s="255"/>
      <c r="J24" s="256" t="s">
        <v>3</v>
      </c>
      <c r="K24" s="258"/>
      <c r="L24" s="417" t="s">
        <v>0</v>
      </c>
      <c r="M24" s="419"/>
      <c r="N24" s="300" t="s">
        <v>344</v>
      </c>
      <c r="S24" s="139"/>
    </row>
    <row r="25" spans="1:19" ht="15.9" customHeight="1" thickBot="1" x14ac:dyDescent="0.35">
      <c r="A25" s="301">
        <v>1</v>
      </c>
      <c r="D25" s="260"/>
      <c r="F25" s="302"/>
      <c r="G25" s="303">
        <v>1</v>
      </c>
      <c r="I25" s="41"/>
      <c r="K25" s="139"/>
      <c r="L25" s="266"/>
      <c r="M25" s="138"/>
      <c r="N25" s="304"/>
      <c r="S25" s="139"/>
    </row>
    <row r="26" spans="1:19" ht="15.9" customHeight="1" x14ac:dyDescent="0.3">
      <c r="A26" s="305">
        <v>2</v>
      </c>
      <c r="B26" s="334"/>
      <c r="C26" s="345"/>
      <c r="D26" s="263"/>
      <c r="E26" s="262"/>
      <c r="F26" s="304"/>
      <c r="G26" s="306">
        <v>2</v>
      </c>
      <c r="H26" s="262"/>
      <c r="I26" s="264"/>
      <c r="J26" s="262"/>
      <c r="K26" s="265"/>
      <c r="L26" s="264"/>
      <c r="M26" s="265"/>
      <c r="N26" s="304"/>
      <c r="O26" s="81"/>
      <c r="P26" s="81"/>
      <c r="Q26" s="81"/>
      <c r="R26" s="81"/>
      <c r="S26" s="138"/>
    </row>
    <row r="27" spans="1:19" ht="15.9" customHeight="1" thickBot="1" x14ac:dyDescent="0.35">
      <c r="A27" s="305">
        <v>3</v>
      </c>
      <c r="B27" s="334"/>
      <c r="C27" s="345"/>
      <c r="D27" s="263"/>
      <c r="E27" s="262"/>
      <c r="F27" s="304"/>
      <c r="G27" s="306">
        <v>3</v>
      </c>
      <c r="H27" s="262"/>
      <c r="I27" s="264"/>
      <c r="J27" s="262"/>
      <c r="K27" s="265"/>
      <c r="L27" s="264"/>
      <c r="M27" s="265"/>
      <c r="N27" s="304"/>
      <c r="O27" s="44"/>
      <c r="P27" s="44"/>
      <c r="Q27" s="44"/>
      <c r="R27" s="44"/>
      <c r="S27" s="267"/>
    </row>
    <row r="28" spans="1:19" ht="15.9" customHeight="1" x14ac:dyDescent="0.3">
      <c r="A28" s="305">
        <v>4</v>
      </c>
      <c r="B28" s="334"/>
      <c r="C28" s="345"/>
      <c r="D28" s="263"/>
      <c r="E28" s="262"/>
      <c r="F28" s="304"/>
      <c r="G28" s="306">
        <v>4</v>
      </c>
      <c r="H28" s="262"/>
      <c r="I28" s="264"/>
      <c r="J28" s="262"/>
      <c r="K28" s="265"/>
      <c r="L28" s="264"/>
      <c r="M28" s="265"/>
      <c r="N28" s="304"/>
      <c r="S28" s="139"/>
    </row>
    <row r="29" spans="1:19" ht="15.9" customHeight="1" thickBot="1" x14ac:dyDescent="0.35">
      <c r="A29" s="305">
        <v>5</v>
      </c>
      <c r="B29" s="334"/>
      <c r="C29" s="345"/>
      <c r="D29" s="263"/>
      <c r="E29" s="262"/>
      <c r="F29" s="304"/>
      <c r="G29" s="306">
        <v>5</v>
      </c>
      <c r="H29" s="262"/>
      <c r="I29" s="264"/>
      <c r="J29" s="262"/>
      <c r="K29" s="265"/>
      <c r="L29" s="264"/>
      <c r="M29" s="265"/>
      <c r="N29" s="304"/>
      <c r="S29" s="139"/>
    </row>
    <row r="30" spans="1:19" ht="15.9" customHeight="1" thickBot="1" x14ac:dyDescent="0.35">
      <c r="A30" s="305">
        <v>6</v>
      </c>
      <c r="B30" s="334"/>
      <c r="C30" s="345"/>
      <c r="D30" s="263"/>
      <c r="E30" s="262"/>
      <c r="F30" s="304"/>
      <c r="G30" s="306">
        <v>6</v>
      </c>
      <c r="H30" s="262"/>
      <c r="I30" s="264"/>
      <c r="J30" s="262"/>
      <c r="K30" s="265"/>
      <c r="L30" s="264"/>
      <c r="M30" s="265"/>
      <c r="N30" s="304"/>
      <c r="O30" s="237" t="s">
        <v>323</v>
      </c>
      <c r="P30" s="237"/>
      <c r="Q30" s="237"/>
      <c r="R30" s="237"/>
      <c r="S30" s="233"/>
    </row>
    <row r="31" spans="1:19" ht="15.9" customHeight="1" x14ac:dyDescent="0.3">
      <c r="A31" s="305">
        <v>7</v>
      </c>
      <c r="B31" s="334"/>
      <c r="C31" s="345"/>
      <c r="D31" s="263"/>
      <c r="E31" s="262"/>
      <c r="F31" s="304"/>
      <c r="G31" s="306">
        <v>7</v>
      </c>
      <c r="H31" s="262"/>
      <c r="I31" s="264"/>
      <c r="J31" s="262"/>
      <c r="K31" s="265"/>
      <c r="L31" s="264"/>
      <c r="M31" s="265"/>
      <c r="N31" s="304"/>
      <c r="S31" s="139"/>
    </row>
    <row r="32" spans="1:19" ht="15.9" customHeight="1" thickBot="1" x14ac:dyDescent="0.35">
      <c r="A32" s="307">
        <v>8</v>
      </c>
      <c r="B32" s="337"/>
      <c r="C32" s="346"/>
      <c r="D32" s="309"/>
      <c r="E32" s="308"/>
      <c r="F32" s="310"/>
      <c r="G32" s="311">
        <v>8</v>
      </c>
      <c r="H32" s="308"/>
      <c r="I32" s="312"/>
      <c r="J32" s="308"/>
      <c r="K32" s="313"/>
      <c r="L32" s="312"/>
      <c r="M32" s="313"/>
      <c r="N32" s="314"/>
      <c r="O32" s="44"/>
      <c r="P32" s="44"/>
      <c r="Q32" s="44"/>
      <c r="R32" s="44"/>
      <c r="S32" s="267"/>
    </row>
    <row r="33" spans="1:23" ht="15.6" thickTop="1" thickBot="1" x14ac:dyDescent="0.35">
      <c r="D33" t="s">
        <v>339</v>
      </c>
      <c r="E33" s="4" t="str">
        <f>E1</f>
        <v>THREE TRIALS   ONLY</v>
      </c>
      <c r="O33" s="4" t="s">
        <v>82</v>
      </c>
    </row>
    <row r="34" spans="1:23" ht="15" thickBot="1" x14ac:dyDescent="0.35">
      <c r="A34" s="232" t="s">
        <v>305</v>
      </c>
      <c r="B34" s="331"/>
      <c r="C34" s="339"/>
      <c r="D34" s="234" t="s">
        <v>347</v>
      </c>
      <c r="E34" s="235" t="s">
        <v>82</v>
      </c>
      <c r="F34" s="236" t="s">
        <v>306</v>
      </c>
      <c r="G34" s="234"/>
      <c r="H34" s="237" t="str">
        <f>H2</f>
        <v>at Epsom &amp; Ewell AC</v>
      </c>
      <c r="I34" s="237"/>
      <c r="J34" s="237"/>
      <c r="K34" s="237"/>
      <c r="L34" s="237"/>
      <c r="M34" s="237"/>
      <c r="N34" s="236" t="s">
        <v>307</v>
      </c>
      <c r="O34" s="234" t="str">
        <f>O2</f>
        <v>04.06.22</v>
      </c>
      <c r="P34" s="237"/>
      <c r="Q34" s="237"/>
      <c r="R34" s="237"/>
      <c r="S34" s="233"/>
    </row>
    <row r="35" spans="1:23" ht="15" thickBot="1" x14ac:dyDescent="0.35">
      <c r="A35" s="238" t="s">
        <v>308</v>
      </c>
      <c r="B35" s="332"/>
      <c r="C35" s="340"/>
      <c r="D35" s="17" t="str">
        <f>D3</f>
        <v>Hammer   3kg</v>
      </c>
      <c r="E35" s="17" t="str">
        <f>E3</f>
        <v>U15</v>
      </c>
      <c r="F35" s="239" t="s">
        <v>309</v>
      </c>
      <c r="G35" s="266"/>
      <c r="H35" s="315" t="str">
        <f>H3</f>
        <v>11.15am</v>
      </c>
      <c r="I35" s="240"/>
      <c r="J35" s="81"/>
      <c r="K35" s="81"/>
      <c r="L35" s="81"/>
      <c r="M35" s="81"/>
    </row>
    <row r="36" spans="1:23" ht="29.25" customHeight="1" x14ac:dyDescent="0.3">
      <c r="A36" s="426" t="s">
        <v>310</v>
      </c>
      <c r="B36" s="326" t="s">
        <v>169</v>
      </c>
      <c r="C36" s="326"/>
      <c r="D36" s="241" t="s">
        <v>3</v>
      </c>
      <c r="E36" s="422" t="s">
        <v>0</v>
      </c>
      <c r="F36" s="439"/>
      <c r="G36" s="440" t="s">
        <v>329</v>
      </c>
      <c r="H36" s="441"/>
      <c r="I36" s="285" t="s">
        <v>330</v>
      </c>
      <c r="J36" s="285" t="s">
        <v>331</v>
      </c>
      <c r="K36" s="275"/>
      <c r="L36" s="275"/>
      <c r="M36" s="275"/>
      <c r="N36" s="442" t="s">
        <v>341</v>
      </c>
      <c r="O36" s="422"/>
      <c r="P36" s="435" t="s">
        <v>342</v>
      </c>
      <c r="Q36" s="420"/>
      <c r="R36" s="422" t="s">
        <v>316</v>
      </c>
      <c r="S36" s="423"/>
    </row>
    <row r="37" spans="1:23" ht="15" customHeight="1" x14ac:dyDescent="0.3">
      <c r="A37" s="427"/>
      <c r="B37" s="333"/>
      <c r="F37" s="286"/>
      <c r="G37" s="437" t="s">
        <v>317</v>
      </c>
      <c r="H37" s="437"/>
      <c r="I37" s="286" t="s">
        <v>317</v>
      </c>
      <c r="J37" s="286" t="s">
        <v>317</v>
      </c>
      <c r="K37" s="286" t="s">
        <v>317</v>
      </c>
      <c r="L37" s="286"/>
      <c r="M37" s="286"/>
      <c r="N37" s="438" t="s">
        <v>317</v>
      </c>
      <c r="O37" s="438"/>
      <c r="P37" s="436"/>
      <c r="Q37" s="421"/>
      <c r="R37" s="424"/>
      <c r="S37" s="425"/>
    </row>
    <row r="38" spans="1:23" ht="15.9" customHeight="1" x14ac:dyDescent="0.3">
      <c r="A38" s="244">
        <v>1</v>
      </c>
      <c r="B38" s="334"/>
      <c r="C38" s="347" t="str">
        <f>Timetable!D6</f>
        <v>C</v>
      </c>
      <c r="D38" s="6"/>
      <c r="E38" s="272" t="str">
        <f>Timetable!E6</f>
        <v>Croydon Harriers</v>
      </c>
      <c r="F38" s="287"/>
      <c r="G38" s="430"/>
      <c r="H38" s="431"/>
      <c r="I38" s="6"/>
      <c r="J38" s="6"/>
      <c r="K38" s="6"/>
      <c r="L38" s="6"/>
      <c r="M38" s="6"/>
      <c r="N38" s="430"/>
      <c r="O38" s="431"/>
      <c r="P38" s="262"/>
      <c r="Q38" s="288"/>
      <c r="R38" s="247"/>
      <c r="S38" s="248"/>
      <c r="U38" s="434"/>
      <c r="V38" s="434"/>
      <c r="W38" s="434"/>
    </row>
    <row r="39" spans="1:23" ht="15.9" customHeight="1" x14ac:dyDescent="0.3">
      <c r="A39" s="244">
        <v>2</v>
      </c>
      <c r="B39" s="334"/>
      <c r="C39" s="347" t="str">
        <f>Timetable!D7</f>
        <v>K</v>
      </c>
      <c r="D39" s="6"/>
      <c r="E39" s="272" t="str">
        <f>Timetable!E7</f>
        <v>Kingston &amp; Poly</v>
      </c>
      <c r="F39" s="287"/>
      <c r="G39" s="430"/>
      <c r="H39" s="431"/>
      <c r="I39" s="6"/>
      <c r="J39" s="6"/>
      <c r="K39" s="6"/>
      <c r="L39" s="6"/>
      <c r="M39" s="6"/>
      <c r="N39" s="430"/>
      <c r="O39" s="431"/>
      <c r="P39" s="262"/>
      <c r="Q39" s="288"/>
      <c r="R39" s="247"/>
      <c r="S39" s="248"/>
      <c r="U39" s="434"/>
      <c r="V39" s="434"/>
      <c r="W39" s="434"/>
    </row>
    <row r="40" spans="1:23" ht="15.9" customHeight="1" x14ac:dyDescent="0.3">
      <c r="A40" s="244">
        <v>3</v>
      </c>
      <c r="B40" s="334"/>
      <c r="C40" s="347" t="str">
        <f>Timetable!D8</f>
        <v>L</v>
      </c>
      <c r="D40" s="6"/>
      <c r="E40" s="272" t="str">
        <f>Timetable!E8</f>
        <v>South London Harriers</v>
      </c>
      <c r="F40" s="287"/>
      <c r="G40" s="430"/>
      <c r="H40" s="431"/>
      <c r="I40" s="6"/>
      <c r="J40" s="6"/>
      <c r="K40" s="6"/>
      <c r="L40" s="6"/>
      <c r="M40" s="6"/>
      <c r="N40" s="430"/>
      <c r="O40" s="431"/>
      <c r="P40" s="262"/>
      <c r="Q40" s="288"/>
      <c r="R40" s="247"/>
      <c r="S40" s="248"/>
      <c r="U40" s="434"/>
      <c r="V40" s="434"/>
      <c r="W40" s="434"/>
    </row>
    <row r="41" spans="1:23" ht="15.9" customHeight="1" x14ac:dyDescent="0.3">
      <c r="A41" s="244">
        <v>4</v>
      </c>
      <c r="B41" s="334"/>
      <c r="C41" s="347" t="str">
        <f>Timetable!D9</f>
        <v>-</v>
      </c>
      <c r="D41" s="6"/>
      <c r="E41" s="272" t="str">
        <f>Timetable!E9</f>
        <v>-</v>
      </c>
      <c r="F41" s="287"/>
      <c r="G41" s="430"/>
      <c r="H41" s="431"/>
      <c r="I41" s="6"/>
      <c r="J41" s="6"/>
      <c r="K41" s="6"/>
      <c r="L41" s="6"/>
      <c r="M41" s="6"/>
      <c r="N41" s="430"/>
      <c r="O41" s="431"/>
      <c r="P41" s="262"/>
      <c r="Q41" s="288"/>
      <c r="R41" s="247"/>
      <c r="S41" s="248"/>
      <c r="U41" s="434"/>
      <c r="V41" s="434"/>
      <c r="W41" s="434"/>
    </row>
    <row r="42" spans="1:23" ht="15.9" customHeight="1" x14ac:dyDescent="0.3">
      <c r="A42" s="244">
        <v>5</v>
      </c>
      <c r="B42" s="334"/>
      <c r="C42" s="347" t="str">
        <f>Timetable!D10</f>
        <v>R</v>
      </c>
      <c r="D42" s="6"/>
      <c r="E42" s="272" t="str">
        <f>Timetable!E10</f>
        <v>Reigate Priory</v>
      </c>
      <c r="F42" s="287"/>
      <c r="G42" s="430"/>
      <c r="H42" s="431"/>
      <c r="I42" s="6"/>
      <c r="J42" s="6"/>
      <c r="K42" s="6"/>
      <c r="L42" s="6"/>
      <c r="M42" s="6"/>
      <c r="N42" s="430"/>
      <c r="O42" s="431"/>
      <c r="P42" s="262"/>
      <c r="Q42" s="288"/>
      <c r="R42" s="247"/>
      <c r="S42" s="248"/>
      <c r="U42" s="434"/>
      <c r="V42" s="434"/>
      <c r="W42" s="434"/>
    </row>
    <row r="43" spans="1:23" ht="15.9" customHeight="1" x14ac:dyDescent="0.3">
      <c r="A43" s="244">
        <v>6</v>
      </c>
      <c r="B43" s="334"/>
      <c r="C43" s="347" t="str">
        <f>Timetable!D11</f>
        <v>O</v>
      </c>
      <c r="D43" s="6"/>
      <c r="E43" s="272" t="str">
        <f>Timetable!E11</f>
        <v>Holland Sports</v>
      </c>
      <c r="F43" s="287"/>
      <c r="G43" s="430"/>
      <c r="H43" s="431"/>
      <c r="I43" s="6"/>
      <c r="J43" s="6"/>
      <c r="K43" s="6"/>
      <c r="L43" s="6"/>
      <c r="M43" s="6"/>
      <c r="N43" s="430"/>
      <c r="O43" s="431"/>
      <c r="P43" s="262"/>
      <c r="Q43" s="288"/>
      <c r="R43" s="247"/>
      <c r="S43" s="248"/>
      <c r="U43" s="434"/>
      <c r="V43" s="434"/>
      <c r="W43" s="434"/>
    </row>
    <row r="44" spans="1:23" ht="15.9" customHeight="1" x14ac:dyDescent="0.3">
      <c r="A44" s="244">
        <v>7</v>
      </c>
      <c r="B44" s="334"/>
      <c r="C44" s="347"/>
      <c r="D44" s="6"/>
      <c r="E44" s="272"/>
      <c r="F44" s="287"/>
      <c r="G44" s="430"/>
      <c r="H44" s="431"/>
      <c r="I44" s="6"/>
      <c r="J44" s="6"/>
      <c r="K44" s="6"/>
      <c r="L44" s="6"/>
      <c r="M44" s="6"/>
      <c r="N44" s="430"/>
      <c r="O44" s="431"/>
      <c r="P44" s="262"/>
      <c r="Q44" s="288"/>
      <c r="R44" s="247"/>
      <c r="S44" s="248"/>
    </row>
    <row r="45" spans="1:23" ht="15.9" customHeight="1" x14ac:dyDescent="0.3">
      <c r="A45" s="244">
        <v>8</v>
      </c>
      <c r="B45" s="334" t="str">
        <f>C45</f>
        <v>C</v>
      </c>
      <c r="C45" s="341" t="str">
        <f>C38</f>
        <v>C</v>
      </c>
      <c r="D45" s="6"/>
      <c r="E45" s="272" t="str">
        <f>E38</f>
        <v>Croydon Harriers</v>
      </c>
      <c r="F45" s="287"/>
      <c r="G45" s="430"/>
      <c r="H45" s="431"/>
      <c r="I45" s="6"/>
      <c r="J45" s="6"/>
      <c r="K45" s="6"/>
      <c r="L45" s="6"/>
      <c r="M45" s="6"/>
      <c r="N45" s="430"/>
      <c r="O45" s="431"/>
      <c r="P45" s="262"/>
      <c r="Q45" s="288"/>
      <c r="R45" s="247"/>
      <c r="S45" s="248"/>
    </row>
    <row r="46" spans="1:23" ht="15.9" customHeight="1" x14ac:dyDescent="0.3">
      <c r="A46" s="244">
        <v>9</v>
      </c>
      <c r="B46" s="334" t="str">
        <f t="shared" ref="B46:B50" si="3">C46</f>
        <v>K</v>
      </c>
      <c r="C46" s="341" t="str">
        <f t="shared" ref="C46:C49" si="4">C39</f>
        <v>K</v>
      </c>
      <c r="D46" s="6"/>
      <c r="E46" s="272" t="str">
        <f t="shared" ref="E46:E50" si="5">E39</f>
        <v>Kingston &amp; Poly</v>
      </c>
      <c r="F46" s="287"/>
      <c r="G46" s="430"/>
      <c r="H46" s="431"/>
      <c r="I46" s="6"/>
      <c r="J46" s="6"/>
      <c r="K46" s="6"/>
      <c r="L46" s="6"/>
      <c r="M46" s="6"/>
      <c r="N46" s="430"/>
      <c r="O46" s="431"/>
      <c r="P46" s="262"/>
      <c r="Q46" s="288"/>
      <c r="R46" s="247"/>
      <c r="S46" s="248"/>
    </row>
    <row r="47" spans="1:23" ht="15.9" customHeight="1" x14ac:dyDescent="0.3">
      <c r="A47" s="244">
        <v>10</v>
      </c>
      <c r="B47" s="334" t="str">
        <f t="shared" si="3"/>
        <v>L</v>
      </c>
      <c r="C47" s="341" t="str">
        <f t="shared" si="4"/>
        <v>L</v>
      </c>
      <c r="D47" s="6"/>
      <c r="E47" s="272" t="str">
        <f t="shared" si="5"/>
        <v>South London Harriers</v>
      </c>
      <c r="F47" s="287"/>
      <c r="G47" s="430"/>
      <c r="H47" s="431"/>
      <c r="I47" s="6"/>
      <c r="J47" s="6"/>
      <c r="K47" s="6"/>
      <c r="L47" s="6"/>
      <c r="M47" s="6"/>
      <c r="N47" s="430"/>
      <c r="O47" s="431"/>
      <c r="P47" s="262"/>
      <c r="Q47" s="288"/>
      <c r="R47" s="247"/>
      <c r="S47" s="248"/>
    </row>
    <row r="48" spans="1:23" ht="15.9" customHeight="1" x14ac:dyDescent="0.3">
      <c r="A48" s="244">
        <v>11</v>
      </c>
      <c r="B48" s="334" t="str">
        <f t="shared" si="3"/>
        <v>-</v>
      </c>
      <c r="C48" s="341" t="str">
        <f t="shared" si="4"/>
        <v>-</v>
      </c>
      <c r="D48" s="6"/>
      <c r="E48" s="272" t="str">
        <f t="shared" si="5"/>
        <v>-</v>
      </c>
      <c r="F48" s="287"/>
      <c r="G48" s="430"/>
      <c r="H48" s="431"/>
      <c r="I48" s="6"/>
      <c r="J48" s="6"/>
      <c r="K48" s="6"/>
      <c r="L48" s="6"/>
      <c r="M48" s="6"/>
      <c r="N48" s="430"/>
      <c r="O48" s="431"/>
      <c r="P48" s="262"/>
      <c r="Q48" s="288"/>
      <c r="R48" s="247"/>
      <c r="S48" s="248"/>
    </row>
    <row r="49" spans="1:19" ht="15.9" customHeight="1" x14ac:dyDescent="0.3">
      <c r="A49" s="244">
        <v>12</v>
      </c>
      <c r="B49" s="334" t="str">
        <f t="shared" si="3"/>
        <v>R</v>
      </c>
      <c r="C49" s="341" t="str">
        <f t="shared" si="4"/>
        <v>R</v>
      </c>
      <c r="D49" s="6"/>
      <c r="E49" s="272" t="str">
        <f t="shared" si="5"/>
        <v>Reigate Priory</v>
      </c>
      <c r="F49" s="287"/>
      <c r="G49" s="430"/>
      <c r="H49" s="431"/>
      <c r="I49" s="6"/>
      <c r="J49" s="6"/>
      <c r="K49" s="6"/>
      <c r="L49" s="6"/>
      <c r="M49" s="6"/>
      <c r="N49" s="430"/>
      <c r="O49" s="431"/>
      <c r="P49" s="262"/>
      <c r="Q49" s="288"/>
      <c r="R49" s="247"/>
      <c r="S49" s="248"/>
    </row>
    <row r="50" spans="1:19" ht="15.9" customHeight="1" x14ac:dyDescent="0.3">
      <c r="A50" s="244">
        <v>13</v>
      </c>
      <c r="B50" s="334" t="str">
        <f t="shared" si="3"/>
        <v>O</v>
      </c>
      <c r="C50" s="341" t="str">
        <f>C43</f>
        <v>O</v>
      </c>
      <c r="D50" s="6"/>
      <c r="E50" s="272" t="str">
        <f t="shared" si="5"/>
        <v>Holland Sports</v>
      </c>
      <c r="F50" s="287"/>
      <c r="G50" s="430"/>
      <c r="H50" s="431"/>
      <c r="I50" s="6"/>
      <c r="J50" s="6"/>
      <c r="K50" s="6"/>
      <c r="L50" s="6"/>
      <c r="M50" s="6"/>
      <c r="N50" s="430"/>
      <c r="O50" s="431"/>
      <c r="P50" s="262"/>
      <c r="Q50" s="288"/>
      <c r="R50" s="247"/>
      <c r="S50" s="248"/>
    </row>
    <row r="51" spans="1:19" ht="15.9" customHeight="1" x14ac:dyDescent="0.3">
      <c r="A51" s="244">
        <v>14</v>
      </c>
      <c r="B51" s="334"/>
      <c r="C51" s="341"/>
      <c r="D51" s="6"/>
      <c r="E51" s="289"/>
      <c r="F51" s="287"/>
      <c r="G51" s="430"/>
      <c r="H51" s="431"/>
      <c r="I51" s="6"/>
      <c r="J51" s="6"/>
      <c r="K51" s="6"/>
      <c r="L51" s="6"/>
      <c r="M51" s="6"/>
      <c r="N51" s="430"/>
      <c r="O51" s="431"/>
      <c r="P51" s="262"/>
      <c r="Q51" s="288"/>
      <c r="R51" s="247"/>
      <c r="S51" s="248"/>
    </row>
    <row r="52" spans="1:19" ht="15.9" customHeight="1" x14ac:dyDescent="0.3">
      <c r="A52" s="244">
        <v>15</v>
      </c>
      <c r="B52" s="334"/>
      <c r="C52" s="341"/>
      <c r="D52" s="6"/>
      <c r="E52" s="289"/>
      <c r="F52" s="287"/>
      <c r="G52" s="430"/>
      <c r="H52" s="431"/>
      <c r="I52" s="6"/>
      <c r="J52" s="6"/>
      <c r="K52" s="6"/>
      <c r="L52" s="6"/>
      <c r="M52" s="6"/>
      <c r="N52" s="430"/>
      <c r="O52" s="431"/>
      <c r="P52" s="262"/>
      <c r="Q52" s="288"/>
      <c r="R52" s="247"/>
      <c r="S52" s="248"/>
    </row>
    <row r="53" spans="1:19" ht="15.9" customHeight="1" thickBot="1" x14ac:dyDescent="0.35">
      <c r="A53" s="249">
        <v>16</v>
      </c>
      <c r="B53" s="335"/>
      <c r="C53" s="342"/>
      <c r="D53" s="250"/>
      <c r="E53" s="290"/>
      <c r="F53" s="291"/>
      <c r="G53" s="432"/>
      <c r="H53" s="433"/>
      <c r="I53" s="250"/>
      <c r="J53" s="250"/>
      <c r="K53" s="250"/>
      <c r="L53" s="250"/>
      <c r="M53" s="250"/>
      <c r="N53" s="432"/>
      <c r="O53" s="433"/>
      <c r="P53" s="292"/>
      <c r="Q53" s="293"/>
      <c r="R53" s="252"/>
      <c r="S53" s="253"/>
    </row>
    <row r="54" spans="1:19" ht="9" customHeight="1" thickBot="1" x14ac:dyDescent="0.35"/>
    <row r="55" spans="1:19" ht="15.6" thickTop="1" thickBot="1" x14ac:dyDescent="0.35">
      <c r="A55" s="294"/>
      <c r="B55" s="336"/>
      <c r="C55" s="343"/>
      <c r="D55" s="295" t="s">
        <v>318</v>
      </c>
      <c r="E55" s="295"/>
      <c r="F55" s="296"/>
      <c r="G55" s="297"/>
      <c r="H55" s="295"/>
      <c r="I55" s="295" t="s">
        <v>319</v>
      </c>
      <c r="J55" s="295"/>
      <c r="K55" s="295"/>
      <c r="L55" s="295"/>
      <c r="M55" s="298"/>
      <c r="N55" s="296"/>
      <c r="O55" s="237" t="s">
        <v>320</v>
      </c>
      <c r="P55" s="237"/>
      <c r="Q55" s="237"/>
      <c r="R55" s="237"/>
      <c r="S55" s="233"/>
    </row>
    <row r="56" spans="1:19" ht="15" thickBot="1" x14ac:dyDescent="0.35">
      <c r="A56" s="299"/>
      <c r="B56" s="349" t="s">
        <v>169</v>
      </c>
      <c r="C56" s="344"/>
      <c r="D56" s="257" t="s">
        <v>3</v>
      </c>
      <c r="E56" s="256" t="s">
        <v>0</v>
      </c>
      <c r="F56" s="300" t="s">
        <v>343</v>
      </c>
      <c r="G56" s="299"/>
      <c r="H56" s="256" t="s">
        <v>169</v>
      </c>
      <c r="I56" s="255"/>
      <c r="J56" s="256" t="s">
        <v>3</v>
      </c>
      <c r="K56" s="258"/>
      <c r="L56" s="417" t="s">
        <v>0</v>
      </c>
      <c r="M56" s="419"/>
      <c r="N56" s="300" t="s">
        <v>344</v>
      </c>
      <c r="S56" s="139"/>
    </row>
    <row r="57" spans="1:19" ht="15.9" customHeight="1" thickBot="1" x14ac:dyDescent="0.35">
      <c r="A57" s="301">
        <v>1</v>
      </c>
      <c r="D57" s="260"/>
      <c r="F57" s="302"/>
      <c r="G57" s="303">
        <v>1</v>
      </c>
      <c r="I57" s="41"/>
      <c r="K57" s="139"/>
      <c r="L57" s="266"/>
      <c r="M57" s="138"/>
      <c r="N57" s="304"/>
      <c r="S57" s="139"/>
    </row>
    <row r="58" spans="1:19" ht="15.9" customHeight="1" x14ac:dyDescent="0.3">
      <c r="A58" s="305">
        <v>2</v>
      </c>
      <c r="B58" s="334"/>
      <c r="C58" s="345"/>
      <c r="D58" s="263"/>
      <c r="E58" s="262"/>
      <c r="F58" s="304"/>
      <c r="G58" s="306">
        <v>2</v>
      </c>
      <c r="H58" s="262"/>
      <c r="I58" s="264"/>
      <c r="J58" s="262"/>
      <c r="K58" s="265"/>
      <c r="L58" s="264"/>
      <c r="M58" s="265"/>
      <c r="N58" s="304"/>
      <c r="O58" s="81"/>
      <c r="P58" s="81"/>
      <c r="Q58" s="81"/>
      <c r="R58" s="81"/>
      <c r="S58" s="138"/>
    </row>
    <row r="59" spans="1:19" ht="15.9" customHeight="1" thickBot="1" x14ac:dyDescent="0.35">
      <c r="A59" s="305">
        <v>3</v>
      </c>
      <c r="B59" s="334"/>
      <c r="C59" s="345"/>
      <c r="D59" s="263"/>
      <c r="E59" s="262"/>
      <c r="F59" s="304"/>
      <c r="G59" s="306">
        <v>3</v>
      </c>
      <c r="H59" s="262"/>
      <c r="I59" s="264"/>
      <c r="J59" s="262"/>
      <c r="K59" s="265"/>
      <c r="L59" s="264"/>
      <c r="M59" s="265"/>
      <c r="N59" s="304"/>
      <c r="O59" s="44"/>
      <c r="P59" s="44"/>
      <c r="Q59" s="44"/>
      <c r="R59" s="44"/>
      <c r="S59" s="267"/>
    </row>
    <row r="60" spans="1:19" ht="15.9" customHeight="1" x14ac:dyDescent="0.3">
      <c r="A60" s="305">
        <v>4</v>
      </c>
      <c r="B60" s="334"/>
      <c r="C60" s="345"/>
      <c r="D60" s="263"/>
      <c r="E60" s="262"/>
      <c r="F60" s="304"/>
      <c r="G60" s="306">
        <v>4</v>
      </c>
      <c r="H60" s="262"/>
      <c r="I60" s="264"/>
      <c r="J60" s="262"/>
      <c r="K60" s="265"/>
      <c r="L60" s="264"/>
      <c r="M60" s="265"/>
      <c r="N60" s="304"/>
      <c r="S60" s="139"/>
    </row>
    <row r="61" spans="1:19" ht="15.9" customHeight="1" thickBot="1" x14ac:dyDescent="0.35">
      <c r="A61" s="305">
        <v>5</v>
      </c>
      <c r="B61" s="334"/>
      <c r="C61" s="345"/>
      <c r="D61" s="263"/>
      <c r="E61" s="262"/>
      <c r="F61" s="304"/>
      <c r="G61" s="306">
        <v>5</v>
      </c>
      <c r="H61" s="262"/>
      <c r="I61" s="264"/>
      <c r="J61" s="262"/>
      <c r="K61" s="265"/>
      <c r="L61" s="264"/>
      <c r="M61" s="265"/>
      <c r="N61" s="304"/>
      <c r="S61" s="139"/>
    </row>
    <row r="62" spans="1:19" ht="15.9" customHeight="1" thickBot="1" x14ac:dyDescent="0.35">
      <c r="A62" s="305">
        <v>6</v>
      </c>
      <c r="B62" s="334"/>
      <c r="C62" s="345"/>
      <c r="D62" s="263"/>
      <c r="E62" s="262"/>
      <c r="F62" s="304"/>
      <c r="G62" s="306">
        <v>6</v>
      </c>
      <c r="H62" s="262"/>
      <c r="I62" s="264"/>
      <c r="J62" s="262"/>
      <c r="K62" s="265"/>
      <c r="L62" s="264"/>
      <c r="M62" s="265"/>
      <c r="N62" s="304"/>
      <c r="O62" s="237" t="s">
        <v>323</v>
      </c>
      <c r="P62" s="237"/>
      <c r="Q62" s="237"/>
      <c r="R62" s="237"/>
      <c r="S62" s="233"/>
    </row>
    <row r="63" spans="1:19" ht="15.9" customHeight="1" x14ac:dyDescent="0.3">
      <c r="A63" s="305">
        <v>7</v>
      </c>
      <c r="B63" s="334"/>
      <c r="C63" s="345"/>
      <c r="D63" s="263"/>
      <c r="E63" s="262"/>
      <c r="F63" s="304"/>
      <c r="G63" s="306">
        <v>7</v>
      </c>
      <c r="H63" s="262"/>
      <c r="I63" s="264"/>
      <c r="J63" s="262"/>
      <c r="K63" s="265"/>
      <c r="L63" s="264"/>
      <c r="M63" s="265"/>
      <c r="N63" s="304"/>
      <c r="S63" s="139"/>
    </row>
    <row r="64" spans="1:19" ht="15.9" customHeight="1" thickBot="1" x14ac:dyDescent="0.35">
      <c r="A64" s="307">
        <v>8</v>
      </c>
      <c r="B64" s="337"/>
      <c r="C64" s="346"/>
      <c r="D64" s="309"/>
      <c r="E64" s="308"/>
      <c r="F64" s="310"/>
      <c r="G64" s="311">
        <v>8</v>
      </c>
      <c r="H64" s="308"/>
      <c r="I64" s="312"/>
      <c r="J64" s="308"/>
      <c r="K64" s="313"/>
      <c r="L64" s="312"/>
      <c r="M64" s="313"/>
      <c r="N64" s="314"/>
      <c r="O64" s="44"/>
      <c r="P64" s="44"/>
      <c r="Q64" s="44"/>
      <c r="R64" s="44"/>
      <c r="S64" s="267"/>
    </row>
    <row r="65" spans="1:23" ht="15.6" thickTop="1" thickBot="1" x14ac:dyDescent="0.35">
      <c r="D65" t="s">
        <v>339</v>
      </c>
      <c r="E65" s="4" t="s">
        <v>362</v>
      </c>
      <c r="O65" s="4" t="s">
        <v>81</v>
      </c>
    </row>
    <row r="66" spans="1:23" ht="15" thickBot="1" x14ac:dyDescent="0.35">
      <c r="A66" s="232" t="s">
        <v>305</v>
      </c>
      <c r="B66" s="331"/>
      <c r="C66" s="339"/>
      <c r="D66" s="234" t="s">
        <v>347</v>
      </c>
      <c r="E66" s="235" t="s">
        <v>81</v>
      </c>
      <c r="F66" s="236" t="s">
        <v>306</v>
      </c>
      <c r="G66" s="234"/>
      <c r="H66" s="237" t="str">
        <f>H2</f>
        <v>at Epsom &amp; Ewell AC</v>
      </c>
      <c r="I66" s="237"/>
      <c r="J66" s="237"/>
      <c r="K66" s="237"/>
      <c r="L66" s="237"/>
      <c r="M66" s="237"/>
      <c r="N66" s="236" t="s">
        <v>307</v>
      </c>
      <c r="O66" s="234" t="str">
        <f>O2</f>
        <v>04.06.22</v>
      </c>
      <c r="P66" s="237"/>
      <c r="Q66" s="237"/>
      <c r="R66" s="237"/>
      <c r="S66" s="233"/>
    </row>
    <row r="67" spans="1:23" ht="15" thickBot="1" x14ac:dyDescent="0.35">
      <c r="A67" s="238" t="s">
        <v>308</v>
      </c>
      <c r="B67" s="332"/>
      <c r="C67" s="340"/>
      <c r="D67" s="17" t="s">
        <v>367</v>
      </c>
      <c r="E67" s="17" t="s">
        <v>112</v>
      </c>
      <c r="F67" s="239" t="s">
        <v>309</v>
      </c>
      <c r="G67" s="266"/>
      <c r="H67" s="348" t="s">
        <v>348</v>
      </c>
      <c r="I67" s="240"/>
      <c r="J67" s="81"/>
      <c r="K67" s="81"/>
      <c r="L67" s="81"/>
      <c r="M67" s="81"/>
    </row>
    <row r="68" spans="1:23" ht="29.25" customHeight="1" x14ac:dyDescent="0.3">
      <c r="A68" s="426" t="s">
        <v>310</v>
      </c>
      <c r="B68" s="326" t="s">
        <v>169</v>
      </c>
      <c r="C68" s="326"/>
      <c r="D68" s="241" t="s">
        <v>3</v>
      </c>
      <c r="E68" s="422" t="s">
        <v>0</v>
      </c>
      <c r="F68" s="439"/>
      <c r="G68" s="440" t="s">
        <v>329</v>
      </c>
      <c r="H68" s="441"/>
      <c r="I68" s="285" t="s">
        <v>330</v>
      </c>
      <c r="J68" s="285" t="s">
        <v>331</v>
      </c>
      <c r="K68" s="275" t="s">
        <v>340</v>
      </c>
      <c r="L68" s="275"/>
      <c r="M68" s="275"/>
      <c r="N68" s="442" t="s">
        <v>341</v>
      </c>
      <c r="O68" s="422"/>
      <c r="P68" s="435" t="s">
        <v>342</v>
      </c>
      <c r="Q68" s="420"/>
      <c r="R68" s="422" t="s">
        <v>316</v>
      </c>
      <c r="S68" s="423"/>
    </row>
    <row r="69" spans="1:23" ht="15" customHeight="1" x14ac:dyDescent="0.3">
      <c r="A69" s="427"/>
      <c r="B69" s="333"/>
      <c r="F69" s="286"/>
      <c r="G69" s="437" t="s">
        <v>317</v>
      </c>
      <c r="H69" s="437"/>
      <c r="I69" s="286" t="s">
        <v>317</v>
      </c>
      <c r="J69" s="286" t="s">
        <v>317</v>
      </c>
      <c r="K69" s="286" t="s">
        <v>317</v>
      </c>
      <c r="L69" s="286"/>
      <c r="M69" s="286"/>
      <c r="N69" s="438" t="s">
        <v>317</v>
      </c>
      <c r="O69" s="438"/>
      <c r="P69" s="436"/>
      <c r="Q69" s="421"/>
      <c r="R69" s="424"/>
      <c r="S69" s="425"/>
    </row>
    <row r="70" spans="1:23" ht="15.9" customHeight="1" x14ac:dyDescent="0.3">
      <c r="A70" s="244">
        <v>1</v>
      </c>
      <c r="B70" s="334"/>
      <c r="C70" s="341" t="str">
        <f t="shared" ref="B70:E82" si="6">C6</f>
        <v>E</v>
      </c>
      <c r="D70" s="6"/>
      <c r="E70" s="272" t="str">
        <f t="shared" si="6"/>
        <v>Epsom &amp; Ewell</v>
      </c>
      <c r="F70" s="287"/>
      <c r="G70" s="430"/>
      <c r="H70" s="431"/>
      <c r="I70" s="6"/>
      <c r="J70" s="6"/>
      <c r="K70" s="6"/>
      <c r="L70" s="6"/>
      <c r="M70" s="6"/>
      <c r="N70" s="430"/>
      <c r="O70" s="431"/>
      <c r="P70" s="262"/>
      <c r="Q70" s="288"/>
      <c r="R70" s="247"/>
      <c r="S70" s="248"/>
      <c r="U70" s="434"/>
      <c r="V70" s="434"/>
      <c r="W70" s="434"/>
    </row>
    <row r="71" spans="1:23" ht="15.9" customHeight="1" x14ac:dyDescent="0.3">
      <c r="A71" s="244">
        <v>2</v>
      </c>
      <c r="B71" s="334"/>
      <c r="C71" s="341" t="str">
        <f t="shared" si="6"/>
        <v>Z</v>
      </c>
      <c r="D71" s="6"/>
      <c r="E71" s="272" t="str">
        <f t="shared" si="6"/>
        <v>Herne Hill Harriers</v>
      </c>
      <c r="F71" s="287"/>
      <c r="G71" s="430"/>
      <c r="H71" s="431"/>
      <c r="I71" s="6"/>
      <c r="J71" s="6"/>
      <c r="K71" s="6"/>
      <c r="L71" s="6"/>
      <c r="M71" s="6"/>
      <c r="N71" s="430"/>
      <c r="O71" s="431"/>
      <c r="P71" s="262"/>
      <c r="Q71" s="288"/>
      <c r="R71" s="247"/>
      <c r="S71" s="248"/>
      <c r="U71" s="434"/>
      <c r="V71" s="434"/>
      <c r="W71" s="434"/>
    </row>
    <row r="72" spans="1:23" ht="15.9" customHeight="1" x14ac:dyDescent="0.3">
      <c r="A72" s="244">
        <v>3</v>
      </c>
      <c r="B72" s="334"/>
      <c r="C72" s="341" t="str">
        <f t="shared" si="6"/>
        <v>G</v>
      </c>
      <c r="D72" s="6"/>
      <c r="E72" s="272" t="str">
        <f t="shared" si="6"/>
        <v>Guildford &amp; Godalming</v>
      </c>
      <c r="F72" s="287"/>
      <c r="G72" s="430"/>
      <c r="H72" s="431"/>
      <c r="I72" s="6"/>
      <c r="J72" s="6"/>
      <c r="K72" s="6"/>
      <c r="L72" s="6"/>
      <c r="M72" s="6"/>
      <c r="N72" s="430"/>
      <c r="O72" s="431"/>
      <c r="P72" s="262"/>
      <c r="Q72" s="288"/>
      <c r="R72" s="247"/>
      <c r="S72" s="248"/>
      <c r="U72" s="434"/>
      <c r="V72" s="434"/>
      <c r="W72" s="434"/>
    </row>
    <row r="73" spans="1:23" ht="15.9" customHeight="1" x14ac:dyDescent="0.3">
      <c r="A73" s="244">
        <v>4</v>
      </c>
      <c r="B73" s="334"/>
      <c r="C73" s="341" t="str">
        <f t="shared" si="6"/>
        <v>S</v>
      </c>
      <c r="D73" s="6"/>
      <c r="E73" s="272" t="str">
        <f t="shared" si="6"/>
        <v>Sutton &amp; District</v>
      </c>
      <c r="F73" s="287"/>
      <c r="G73" s="430"/>
      <c r="H73" s="431"/>
      <c r="I73" s="6"/>
      <c r="J73" s="6"/>
      <c r="K73" s="6"/>
      <c r="L73" s="6"/>
      <c r="M73" s="6"/>
      <c r="N73" s="430"/>
      <c r="O73" s="431"/>
      <c r="P73" s="262"/>
      <c r="Q73" s="288"/>
      <c r="R73" s="247"/>
      <c r="S73" s="248"/>
      <c r="U73" s="434"/>
      <c r="V73" s="434"/>
      <c r="W73" s="434"/>
    </row>
    <row r="74" spans="1:23" ht="15.9" customHeight="1" x14ac:dyDescent="0.3">
      <c r="A74" s="244">
        <v>5</v>
      </c>
      <c r="B74" s="334"/>
      <c r="C74" s="341" t="str">
        <f t="shared" si="6"/>
        <v>H</v>
      </c>
      <c r="D74" s="6"/>
      <c r="E74" s="272" t="str">
        <f t="shared" si="6"/>
        <v>Hercules Wimbledon</v>
      </c>
      <c r="F74" s="287"/>
      <c r="G74" s="430"/>
      <c r="H74" s="431"/>
      <c r="I74" s="6"/>
      <c r="J74" s="6"/>
      <c r="K74" s="6"/>
      <c r="L74" s="6"/>
      <c r="M74" s="6"/>
      <c r="N74" s="430"/>
      <c r="O74" s="431"/>
      <c r="P74" s="262"/>
      <c r="Q74" s="288"/>
      <c r="R74" s="247"/>
      <c r="S74" s="248"/>
      <c r="U74" s="434"/>
      <c r="V74" s="434"/>
      <c r="W74" s="434"/>
    </row>
    <row r="75" spans="1:23" ht="15.9" customHeight="1" x14ac:dyDescent="0.3">
      <c r="A75" s="244">
        <v>6</v>
      </c>
      <c r="B75" s="334"/>
      <c r="C75" s="341" t="str">
        <f t="shared" si="6"/>
        <v>D</v>
      </c>
      <c r="D75" s="6"/>
      <c r="E75" s="272" t="str">
        <f t="shared" si="6"/>
        <v>Dorking &amp; Mole Valley</v>
      </c>
      <c r="F75" s="287"/>
      <c r="G75" s="430"/>
      <c r="H75" s="431"/>
      <c r="I75" s="6"/>
      <c r="J75" s="6"/>
      <c r="K75" s="6"/>
      <c r="L75" s="6"/>
      <c r="M75" s="6"/>
      <c r="N75" s="430"/>
      <c r="O75" s="431"/>
      <c r="P75" s="262"/>
      <c r="Q75" s="288"/>
      <c r="R75" s="247"/>
      <c r="S75" s="248"/>
      <c r="U75" s="434"/>
      <c r="V75" s="434"/>
      <c r="W75" s="434"/>
    </row>
    <row r="76" spans="1:23" ht="15.9" customHeight="1" x14ac:dyDescent="0.3">
      <c r="A76" s="244">
        <v>7</v>
      </c>
      <c r="B76" s="334"/>
      <c r="C76" s="341"/>
      <c r="D76" s="6"/>
      <c r="E76" s="272"/>
      <c r="F76" s="287"/>
      <c r="G76" s="430"/>
      <c r="H76" s="431"/>
      <c r="I76" s="6"/>
      <c r="J76" s="6"/>
      <c r="K76" s="6"/>
      <c r="L76" s="6"/>
      <c r="M76" s="6"/>
      <c r="N76" s="430"/>
      <c r="O76" s="431"/>
      <c r="P76" s="262"/>
      <c r="Q76" s="288"/>
      <c r="R76" s="247"/>
      <c r="S76" s="248"/>
    </row>
    <row r="77" spans="1:23" ht="15.9" customHeight="1" x14ac:dyDescent="0.3">
      <c r="A77" s="244">
        <v>8</v>
      </c>
      <c r="B77" s="334" t="str">
        <f t="shared" si="6"/>
        <v>E</v>
      </c>
      <c r="C77" s="341" t="str">
        <f t="shared" si="6"/>
        <v>E</v>
      </c>
      <c r="D77" s="6"/>
      <c r="E77" s="272" t="str">
        <f t="shared" si="6"/>
        <v>Epsom &amp; Ewell</v>
      </c>
      <c r="F77" s="287"/>
      <c r="G77" s="430"/>
      <c r="H77" s="431"/>
      <c r="I77" s="6"/>
      <c r="J77" s="6"/>
      <c r="K77" s="6"/>
      <c r="L77" s="6"/>
      <c r="M77" s="6"/>
      <c r="N77" s="430"/>
      <c r="O77" s="431"/>
      <c r="P77" s="262"/>
      <c r="Q77" s="288"/>
      <c r="R77" s="247"/>
      <c r="S77" s="248"/>
    </row>
    <row r="78" spans="1:23" ht="15.9" customHeight="1" x14ac:dyDescent="0.3">
      <c r="A78" s="244">
        <v>9</v>
      </c>
      <c r="B78" s="334" t="str">
        <f t="shared" si="6"/>
        <v>Z</v>
      </c>
      <c r="C78" s="341" t="str">
        <f t="shared" si="6"/>
        <v>Z</v>
      </c>
      <c r="D78" s="6"/>
      <c r="E78" s="272" t="str">
        <f t="shared" si="6"/>
        <v>Herne Hill Harriers</v>
      </c>
      <c r="F78" s="287"/>
      <c r="G78" s="430"/>
      <c r="H78" s="431"/>
      <c r="I78" s="6"/>
      <c r="J78" s="6"/>
      <c r="K78" s="6"/>
      <c r="L78" s="6"/>
      <c r="M78" s="6"/>
      <c r="N78" s="430"/>
      <c r="O78" s="431"/>
      <c r="P78" s="262"/>
      <c r="Q78" s="288"/>
      <c r="R78" s="247"/>
      <c r="S78" s="248"/>
    </row>
    <row r="79" spans="1:23" ht="15.9" customHeight="1" x14ac:dyDescent="0.3">
      <c r="A79" s="244">
        <v>10</v>
      </c>
      <c r="B79" s="334" t="str">
        <f t="shared" si="6"/>
        <v>G</v>
      </c>
      <c r="C79" s="341" t="str">
        <f t="shared" si="6"/>
        <v>G</v>
      </c>
      <c r="D79" s="6"/>
      <c r="E79" s="272" t="str">
        <f t="shared" si="6"/>
        <v>Guildford &amp; Godalming</v>
      </c>
      <c r="F79" s="287"/>
      <c r="G79" s="430"/>
      <c r="H79" s="431"/>
      <c r="I79" s="6"/>
      <c r="J79" s="6"/>
      <c r="K79" s="6"/>
      <c r="L79" s="6"/>
      <c r="M79" s="6"/>
      <c r="N79" s="430"/>
      <c r="O79" s="431"/>
      <c r="P79" s="262"/>
      <c r="Q79" s="288"/>
      <c r="R79" s="247"/>
      <c r="S79" s="248"/>
    </row>
    <row r="80" spans="1:23" ht="15.9" customHeight="1" x14ac:dyDescent="0.3">
      <c r="A80" s="244">
        <v>11</v>
      </c>
      <c r="B80" s="334" t="str">
        <f t="shared" si="6"/>
        <v>S</v>
      </c>
      <c r="C80" s="341" t="str">
        <f t="shared" si="6"/>
        <v>S</v>
      </c>
      <c r="D80" s="6"/>
      <c r="E80" s="272" t="str">
        <f t="shared" si="6"/>
        <v>Sutton &amp; District</v>
      </c>
      <c r="F80" s="287"/>
      <c r="G80" s="430"/>
      <c r="H80" s="431"/>
      <c r="I80" s="6"/>
      <c r="J80" s="6"/>
      <c r="K80" s="6"/>
      <c r="L80" s="6"/>
      <c r="M80" s="6"/>
      <c r="N80" s="430"/>
      <c r="O80" s="431"/>
      <c r="P80" s="262"/>
      <c r="Q80" s="288"/>
      <c r="R80" s="247"/>
      <c r="S80" s="248"/>
    </row>
    <row r="81" spans="1:19" ht="15.9" customHeight="1" x14ac:dyDescent="0.3">
      <c r="A81" s="244">
        <v>12</v>
      </c>
      <c r="B81" s="334" t="str">
        <f t="shared" si="6"/>
        <v>H</v>
      </c>
      <c r="C81" s="341" t="str">
        <f t="shared" si="6"/>
        <v>H</v>
      </c>
      <c r="D81" s="6"/>
      <c r="E81" s="272" t="str">
        <f t="shared" si="6"/>
        <v>Hercules Wimbledon</v>
      </c>
      <c r="F81" s="287"/>
      <c r="G81" s="430"/>
      <c r="H81" s="431"/>
      <c r="I81" s="6"/>
      <c r="J81" s="6"/>
      <c r="K81" s="6"/>
      <c r="L81" s="6"/>
      <c r="M81" s="6"/>
      <c r="N81" s="430"/>
      <c r="O81" s="431"/>
      <c r="P81" s="262"/>
      <c r="Q81" s="288"/>
      <c r="R81" s="247"/>
      <c r="S81" s="248"/>
    </row>
    <row r="82" spans="1:19" ht="15.9" customHeight="1" x14ac:dyDescent="0.3">
      <c r="A82" s="244">
        <v>13</v>
      </c>
      <c r="B82" s="334" t="str">
        <f t="shared" si="6"/>
        <v>D</v>
      </c>
      <c r="C82" s="341" t="str">
        <f t="shared" si="6"/>
        <v>D</v>
      </c>
      <c r="D82" s="6"/>
      <c r="E82" s="272" t="str">
        <f t="shared" si="6"/>
        <v>Dorking &amp; Mole Valley</v>
      </c>
      <c r="F82" s="287"/>
      <c r="G82" s="430"/>
      <c r="H82" s="431"/>
      <c r="I82" s="6"/>
      <c r="J82" s="6"/>
      <c r="K82" s="6"/>
      <c r="L82" s="6"/>
      <c r="M82" s="6"/>
      <c r="N82" s="430"/>
      <c r="O82" s="431"/>
      <c r="P82" s="262"/>
      <c r="Q82" s="288"/>
      <c r="R82" s="247"/>
      <c r="S82" s="248"/>
    </row>
    <row r="83" spans="1:19" ht="15.9" customHeight="1" x14ac:dyDescent="0.3">
      <c r="A83" s="244">
        <v>14</v>
      </c>
      <c r="B83" s="334"/>
      <c r="C83" s="341"/>
      <c r="D83" s="6"/>
      <c r="E83" s="289"/>
      <c r="F83" s="287"/>
      <c r="G83" s="430"/>
      <c r="H83" s="431"/>
      <c r="I83" s="6"/>
      <c r="J83" s="6"/>
      <c r="K83" s="6"/>
      <c r="L83" s="6"/>
      <c r="M83" s="6"/>
      <c r="N83" s="430"/>
      <c r="O83" s="431"/>
      <c r="P83" s="262"/>
      <c r="Q83" s="288"/>
      <c r="R83" s="247"/>
      <c r="S83" s="248"/>
    </row>
    <row r="84" spans="1:19" ht="15.9" customHeight="1" x14ac:dyDescent="0.3">
      <c r="A84" s="244">
        <v>15</v>
      </c>
      <c r="B84" s="334"/>
      <c r="C84" s="341"/>
      <c r="D84" s="6"/>
      <c r="E84" s="289"/>
      <c r="F84" s="287"/>
      <c r="G84" s="430"/>
      <c r="H84" s="431"/>
      <c r="I84" s="6"/>
      <c r="J84" s="6"/>
      <c r="K84" s="6"/>
      <c r="L84" s="6"/>
      <c r="M84" s="6"/>
      <c r="N84" s="430"/>
      <c r="O84" s="431"/>
      <c r="P84" s="262"/>
      <c r="Q84" s="288"/>
      <c r="R84" s="247"/>
      <c r="S84" s="248"/>
    </row>
    <row r="85" spans="1:19" ht="15.9" customHeight="1" thickBot="1" x14ac:dyDescent="0.35">
      <c r="A85" s="249">
        <v>16</v>
      </c>
      <c r="B85" s="335"/>
      <c r="C85" s="342"/>
      <c r="D85" s="250"/>
      <c r="E85" s="290"/>
      <c r="F85" s="291"/>
      <c r="G85" s="432"/>
      <c r="H85" s="433"/>
      <c r="I85" s="250"/>
      <c r="J85" s="250"/>
      <c r="K85" s="250"/>
      <c r="L85" s="250"/>
      <c r="M85" s="250"/>
      <c r="N85" s="432"/>
      <c r="O85" s="433"/>
      <c r="P85" s="292"/>
      <c r="Q85" s="293"/>
      <c r="R85" s="252"/>
      <c r="S85" s="253"/>
    </row>
    <row r="86" spans="1:19" ht="9" customHeight="1" thickBot="1" x14ac:dyDescent="0.35"/>
    <row r="87" spans="1:19" ht="15.6" thickTop="1" thickBot="1" x14ac:dyDescent="0.35">
      <c r="A87" s="294"/>
      <c r="B87" s="336"/>
      <c r="C87" s="343"/>
      <c r="D87" s="295" t="s">
        <v>318</v>
      </c>
      <c r="E87" s="295"/>
      <c r="F87" s="296"/>
      <c r="G87" s="297"/>
      <c r="H87" s="295"/>
      <c r="I87" s="295" t="s">
        <v>319</v>
      </c>
      <c r="J87" s="295"/>
      <c r="K87" s="295"/>
      <c r="L87" s="295"/>
      <c r="M87" s="298"/>
      <c r="N87" s="296"/>
      <c r="O87" s="237" t="s">
        <v>320</v>
      </c>
      <c r="P87" s="237"/>
      <c r="Q87" s="237"/>
      <c r="R87" s="237"/>
      <c r="S87" s="233"/>
    </row>
    <row r="88" spans="1:19" ht="15" thickBot="1" x14ac:dyDescent="0.35">
      <c r="A88" s="299"/>
      <c r="B88" s="349" t="s">
        <v>169</v>
      </c>
      <c r="C88" s="344"/>
      <c r="D88" s="257" t="s">
        <v>3</v>
      </c>
      <c r="E88" s="256" t="s">
        <v>0</v>
      </c>
      <c r="F88" s="300" t="s">
        <v>343</v>
      </c>
      <c r="G88" s="299"/>
      <c r="H88" s="256" t="s">
        <v>169</v>
      </c>
      <c r="I88" s="255"/>
      <c r="J88" s="256" t="s">
        <v>3</v>
      </c>
      <c r="K88" s="258"/>
      <c r="L88" s="417" t="s">
        <v>0</v>
      </c>
      <c r="M88" s="419"/>
      <c r="N88" s="300" t="s">
        <v>344</v>
      </c>
      <c r="S88" s="139"/>
    </row>
    <row r="89" spans="1:19" ht="15.9" customHeight="1" thickBot="1" x14ac:dyDescent="0.35">
      <c r="A89" s="301">
        <v>1</v>
      </c>
      <c r="D89" s="260"/>
      <c r="F89" s="302"/>
      <c r="G89" s="303">
        <v>1</v>
      </c>
      <c r="I89" s="41"/>
      <c r="K89" s="139"/>
      <c r="L89" s="266"/>
      <c r="M89" s="138"/>
      <c r="N89" s="304"/>
      <c r="S89" s="139"/>
    </row>
    <row r="90" spans="1:19" ht="15.9" customHeight="1" x14ac:dyDescent="0.3">
      <c r="A90" s="305">
        <v>2</v>
      </c>
      <c r="B90" s="334"/>
      <c r="C90" s="345"/>
      <c r="D90" s="263"/>
      <c r="E90" s="262"/>
      <c r="F90" s="304"/>
      <c r="G90" s="306">
        <v>2</v>
      </c>
      <c r="H90" s="262"/>
      <c r="I90" s="264"/>
      <c r="J90" s="262"/>
      <c r="K90" s="265"/>
      <c r="L90" s="264"/>
      <c r="M90" s="265"/>
      <c r="N90" s="304"/>
      <c r="O90" s="81"/>
      <c r="P90" s="81"/>
      <c r="Q90" s="81"/>
      <c r="R90" s="81"/>
      <c r="S90" s="138"/>
    </row>
    <row r="91" spans="1:19" ht="15.9" customHeight="1" thickBot="1" x14ac:dyDescent="0.35">
      <c r="A91" s="305">
        <v>3</v>
      </c>
      <c r="B91" s="334"/>
      <c r="C91" s="345"/>
      <c r="D91" s="263"/>
      <c r="E91" s="262"/>
      <c r="F91" s="304"/>
      <c r="G91" s="306">
        <v>3</v>
      </c>
      <c r="H91" s="262"/>
      <c r="I91" s="264"/>
      <c r="J91" s="262"/>
      <c r="K91" s="265"/>
      <c r="L91" s="264"/>
      <c r="M91" s="265"/>
      <c r="N91" s="304"/>
      <c r="O91" s="44"/>
      <c r="P91" s="44"/>
      <c r="Q91" s="44"/>
      <c r="R91" s="44"/>
      <c r="S91" s="267"/>
    </row>
    <row r="92" spans="1:19" ht="15.9" customHeight="1" x14ac:dyDescent="0.3">
      <c r="A92" s="305">
        <v>4</v>
      </c>
      <c r="B92" s="334"/>
      <c r="C92" s="345"/>
      <c r="D92" s="263"/>
      <c r="E92" s="262"/>
      <c r="F92" s="304"/>
      <c r="G92" s="306">
        <v>4</v>
      </c>
      <c r="H92" s="262"/>
      <c r="I92" s="264"/>
      <c r="J92" s="262"/>
      <c r="K92" s="265"/>
      <c r="L92" s="264"/>
      <c r="M92" s="265"/>
      <c r="N92" s="304"/>
      <c r="S92" s="139"/>
    </row>
    <row r="93" spans="1:19" ht="15.9" customHeight="1" thickBot="1" x14ac:dyDescent="0.35">
      <c r="A93" s="305">
        <v>5</v>
      </c>
      <c r="B93" s="334"/>
      <c r="C93" s="345"/>
      <c r="D93" s="263"/>
      <c r="E93" s="262"/>
      <c r="F93" s="304"/>
      <c r="G93" s="306">
        <v>5</v>
      </c>
      <c r="H93" s="262"/>
      <c r="I93" s="264"/>
      <c r="J93" s="262"/>
      <c r="K93" s="265"/>
      <c r="L93" s="264"/>
      <c r="M93" s="265"/>
      <c r="N93" s="304"/>
      <c r="S93" s="139"/>
    </row>
    <row r="94" spans="1:19" ht="15.9" customHeight="1" thickBot="1" x14ac:dyDescent="0.35">
      <c r="A94" s="305">
        <v>6</v>
      </c>
      <c r="B94" s="334"/>
      <c r="C94" s="345"/>
      <c r="D94" s="263"/>
      <c r="E94" s="262"/>
      <c r="F94" s="304"/>
      <c r="G94" s="306">
        <v>6</v>
      </c>
      <c r="H94" s="262"/>
      <c r="I94" s="264"/>
      <c r="J94" s="262"/>
      <c r="K94" s="265"/>
      <c r="L94" s="264"/>
      <c r="M94" s="265"/>
      <c r="N94" s="304"/>
      <c r="O94" s="237" t="s">
        <v>323</v>
      </c>
      <c r="P94" s="237"/>
      <c r="Q94" s="237"/>
      <c r="R94" s="237"/>
      <c r="S94" s="233"/>
    </row>
    <row r="95" spans="1:19" ht="15.9" customHeight="1" x14ac:dyDescent="0.3">
      <c r="A95" s="305">
        <v>7</v>
      </c>
      <c r="B95" s="334"/>
      <c r="C95" s="345"/>
      <c r="D95" s="263"/>
      <c r="E95" s="262"/>
      <c r="F95" s="304"/>
      <c r="G95" s="306">
        <v>7</v>
      </c>
      <c r="H95" s="262"/>
      <c r="I95" s="264"/>
      <c r="J95" s="262"/>
      <c r="K95" s="265"/>
      <c r="L95" s="264"/>
      <c r="M95" s="265"/>
      <c r="N95" s="304"/>
      <c r="S95" s="139"/>
    </row>
    <row r="96" spans="1:19" ht="15.9" customHeight="1" thickBot="1" x14ac:dyDescent="0.35">
      <c r="A96" s="307">
        <v>8</v>
      </c>
      <c r="B96" s="337"/>
      <c r="C96" s="346"/>
      <c r="D96" s="309"/>
      <c r="E96" s="308"/>
      <c r="F96" s="310"/>
      <c r="G96" s="311">
        <v>8</v>
      </c>
      <c r="H96" s="308"/>
      <c r="I96" s="312"/>
      <c r="J96" s="308"/>
      <c r="K96" s="313"/>
      <c r="L96" s="312"/>
      <c r="M96" s="313"/>
      <c r="N96" s="314"/>
      <c r="O96" s="44"/>
      <c r="P96" s="44"/>
      <c r="Q96" s="44"/>
      <c r="R96" s="44"/>
      <c r="S96" s="267"/>
    </row>
    <row r="97" spans="1:23" ht="15.6" thickTop="1" thickBot="1" x14ac:dyDescent="0.35">
      <c r="D97" t="s">
        <v>339</v>
      </c>
      <c r="E97" s="4" t="str">
        <f>E65</f>
        <v>FOUR TRIALS   ONLY</v>
      </c>
      <c r="O97" s="4" t="s">
        <v>82</v>
      </c>
    </row>
    <row r="98" spans="1:23" ht="15" thickBot="1" x14ac:dyDescent="0.35">
      <c r="A98" s="232" t="s">
        <v>305</v>
      </c>
      <c r="B98" s="331"/>
      <c r="C98" s="339"/>
      <c r="D98" s="234" t="s">
        <v>347</v>
      </c>
      <c r="E98" s="235" t="s">
        <v>82</v>
      </c>
      <c r="F98" s="236" t="s">
        <v>306</v>
      </c>
      <c r="G98" s="234"/>
      <c r="H98" s="237" t="str">
        <f>H66</f>
        <v>at Epsom &amp; Ewell AC</v>
      </c>
      <c r="I98" s="237"/>
      <c r="J98" s="237"/>
      <c r="K98" s="237"/>
      <c r="L98" s="237"/>
      <c r="M98" s="237"/>
      <c r="N98" s="236" t="s">
        <v>307</v>
      </c>
      <c r="O98" s="234" t="str">
        <f>O66</f>
        <v>04.06.22</v>
      </c>
      <c r="P98" s="237"/>
      <c r="Q98" s="237"/>
      <c r="R98" s="237"/>
      <c r="S98" s="233"/>
    </row>
    <row r="99" spans="1:23" ht="15" thickBot="1" x14ac:dyDescent="0.35">
      <c r="A99" s="238" t="s">
        <v>308</v>
      </c>
      <c r="B99" s="332"/>
      <c r="C99" s="340"/>
      <c r="D99" s="17" t="str">
        <f>D67</f>
        <v>Hammer    3kg</v>
      </c>
      <c r="E99" s="17" t="str">
        <f>E67</f>
        <v>U17</v>
      </c>
      <c r="F99" s="239" t="s">
        <v>309</v>
      </c>
      <c r="G99" s="266"/>
      <c r="H99" s="315" t="str">
        <f>H67</f>
        <v>11.15am</v>
      </c>
      <c r="I99" s="240"/>
      <c r="J99" s="81"/>
      <c r="K99" s="81"/>
      <c r="L99" s="81"/>
      <c r="M99" s="81"/>
    </row>
    <row r="100" spans="1:23" ht="29.25" customHeight="1" x14ac:dyDescent="0.3">
      <c r="A100" s="426" t="s">
        <v>310</v>
      </c>
      <c r="B100" s="326" t="s">
        <v>169</v>
      </c>
      <c r="C100" s="326"/>
      <c r="D100" s="241" t="s">
        <v>3</v>
      </c>
      <c r="E100" s="422" t="s">
        <v>0</v>
      </c>
      <c r="F100" s="439"/>
      <c r="G100" s="440" t="s">
        <v>329</v>
      </c>
      <c r="H100" s="441"/>
      <c r="I100" s="285" t="s">
        <v>330</v>
      </c>
      <c r="J100" s="285" t="s">
        <v>331</v>
      </c>
      <c r="K100" s="285" t="s">
        <v>340</v>
      </c>
      <c r="L100" s="275"/>
      <c r="M100" s="275"/>
      <c r="N100" s="442" t="s">
        <v>341</v>
      </c>
      <c r="O100" s="422"/>
      <c r="P100" s="435" t="s">
        <v>342</v>
      </c>
      <c r="Q100" s="420"/>
      <c r="R100" s="422" t="s">
        <v>316</v>
      </c>
      <c r="S100" s="423"/>
    </row>
    <row r="101" spans="1:23" ht="15" customHeight="1" x14ac:dyDescent="0.3">
      <c r="A101" s="427"/>
      <c r="B101" s="333"/>
      <c r="F101" s="286"/>
      <c r="G101" s="437" t="s">
        <v>317</v>
      </c>
      <c r="H101" s="437"/>
      <c r="I101" s="286" t="s">
        <v>317</v>
      </c>
      <c r="J101" s="286" t="s">
        <v>317</v>
      </c>
      <c r="K101" s="286" t="s">
        <v>317</v>
      </c>
      <c r="L101" s="286"/>
      <c r="M101" s="286"/>
      <c r="N101" s="438" t="s">
        <v>317</v>
      </c>
      <c r="O101" s="438"/>
      <c r="P101" s="436"/>
      <c r="Q101" s="421"/>
      <c r="R101" s="424"/>
      <c r="S101" s="425"/>
    </row>
    <row r="102" spans="1:23" ht="15.9" customHeight="1" x14ac:dyDescent="0.3">
      <c r="A102" s="244">
        <v>1</v>
      </c>
      <c r="B102" s="334"/>
      <c r="C102" s="347" t="str">
        <f t="shared" ref="B102:E114" si="7">C38</f>
        <v>C</v>
      </c>
      <c r="D102" s="6"/>
      <c r="E102" s="272" t="str">
        <f t="shared" si="7"/>
        <v>Croydon Harriers</v>
      </c>
      <c r="F102" s="287"/>
      <c r="G102" s="430"/>
      <c r="H102" s="431"/>
      <c r="I102" s="6"/>
      <c r="J102" s="6"/>
      <c r="K102" s="6"/>
      <c r="L102" s="6"/>
      <c r="M102" s="6"/>
      <c r="N102" s="430"/>
      <c r="O102" s="431"/>
      <c r="P102" s="262"/>
      <c r="Q102" s="288"/>
      <c r="R102" s="247"/>
      <c r="S102" s="248"/>
      <c r="U102" s="434"/>
      <c r="V102" s="434"/>
      <c r="W102" s="434"/>
    </row>
    <row r="103" spans="1:23" ht="15.9" customHeight="1" x14ac:dyDescent="0.3">
      <c r="A103" s="244">
        <v>2</v>
      </c>
      <c r="B103" s="334"/>
      <c r="C103" s="347" t="str">
        <f t="shared" si="7"/>
        <v>K</v>
      </c>
      <c r="D103" s="6"/>
      <c r="E103" s="272" t="str">
        <f t="shared" si="7"/>
        <v>Kingston &amp; Poly</v>
      </c>
      <c r="F103" s="287"/>
      <c r="G103" s="430"/>
      <c r="H103" s="431"/>
      <c r="I103" s="6"/>
      <c r="J103" s="6"/>
      <c r="K103" s="6"/>
      <c r="L103" s="6"/>
      <c r="M103" s="6"/>
      <c r="N103" s="430"/>
      <c r="O103" s="431"/>
      <c r="P103" s="262"/>
      <c r="Q103" s="288"/>
      <c r="R103" s="247"/>
      <c r="S103" s="248"/>
      <c r="U103" s="434"/>
      <c r="V103" s="434"/>
      <c r="W103" s="434"/>
    </row>
    <row r="104" spans="1:23" ht="15.9" customHeight="1" x14ac:dyDescent="0.3">
      <c r="A104" s="244">
        <v>3</v>
      </c>
      <c r="B104" s="334"/>
      <c r="C104" s="347" t="str">
        <f t="shared" si="7"/>
        <v>L</v>
      </c>
      <c r="D104" s="6"/>
      <c r="E104" s="272" t="str">
        <f t="shared" si="7"/>
        <v>South London Harriers</v>
      </c>
      <c r="F104" s="287"/>
      <c r="G104" s="430"/>
      <c r="H104" s="431"/>
      <c r="I104" s="6"/>
      <c r="J104" s="6"/>
      <c r="K104" s="6"/>
      <c r="L104" s="6"/>
      <c r="M104" s="6"/>
      <c r="N104" s="430"/>
      <c r="O104" s="431"/>
      <c r="P104" s="262"/>
      <c r="Q104" s="288"/>
      <c r="R104" s="247"/>
      <c r="S104" s="248"/>
      <c r="U104" s="434"/>
      <c r="V104" s="434"/>
      <c r="W104" s="434"/>
    </row>
    <row r="105" spans="1:23" ht="15.9" customHeight="1" x14ac:dyDescent="0.3">
      <c r="A105" s="244">
        <v>4</v>
      </c>
      <c r="B105" s="334"/>
      <c r="C105" s="347" t="str">
        <f t="shared" si="7"/>
        <v>-</v>
      </c>
      <c r="D105" s="6"/>
      <c r="E105" s="272" t="str">
        <f t="shared" si="7"/>
        <v>-</v>
      </c>
      <c r="F105" s="287"/>
      <c r="G105" s="430"/>
      <c r="H105" s="431"/>
      <c r="I105" s="6"/>
      <c r="J105" s="6"/>
      <c r="K105" s="6"/>
      <c r="L105" s="6"/>
      <c r="M105" s="6"/>
      <c r="N105" s="430"/>
      <c r="O105" s="431"/>
      <c r="P105" s="262"/>
      <c r="Q105" s="288"/>
      <c r="R105" s="247"/>
      <c r="S105" s="248"/>
      <c r="U105" s="434"/>
      <c r="V105" s="434"/>
      <c r="W105" s="434"/>
    </row>
    <row r="106" spans="1:23" ht="15.9" customHeight="1" x14ac:dyDescent="0.3">
      <c r="A106" s="244">
        <v>5</v>
      </c>
      <c r="B106" s="334"/>
      <c r="C106" s="347" t="str">
        <f t="shared" si="7"/>
        <v>R</v>
      </c>
      <c r="D106" s="6"/>
      <c r="E106" s="272" t="str">
        <f t="shared" si="7"/>
        <v>Reigate Priory</v>
      </c>
      <c r="F106" s="287"/>
      <c r="G106" s="430"/>
      <c r="H106" s="431"/>
      <c r="I106" s="6"/>
      <c r="J106" s="6"/>
      <c r="K106" s="6"/>
      <c r="L106" s="6"/>
      <c r="M106" s="6"/>
      <c r="N106" s="430"/>
      <c r="O106" s="431"/>
      <c r="P106" s="262"/>
      <c r="Q106" s="288"/>
      <c r="R106" s="247"/>
      <c r="S106" s="248"/>
      <c r="U106" s="434"/>
      <c r="V106" s="434"/>
      <c r="W106" s="434"/>
    </row>
    <row r="107" spans="1:23" ht="15.9" customHeight="1" x14ac:dyDescent="0.3">
      <c r="A107" s="244">
        <v>6</v>
      </c>
      <c r="B107" s="334"/>
      <c r="C107" s="347" t="str">
        <f t="shared" si="7"/>
        <v>O</v>
      </c>
      <c r="D107" s="6"/>
      <c r="E107" s="272" t="str">
        <f t="shared" si="7"/>
        <v>Holland Sports</v>
      </c>
      <c r="F107" s="287"/>
      <c r="G107" s="430"/>
      <c r="H107" s="431"/>
      <c r="I107" s="6"/>
      <c r="J107" s="6"/>
      <c r="K107" s="6"/>
      <c r="L107" s="6"/>
      <c r="M107" s="6"/>
      <c r="N107" s="430"/>
      <c r="O107" s="431"/>
      <c r="P107" s="262"/>
      <c r="Q107" s="288"/>
      <c r="R107" s="247"/>
      <c r="S107" s="248"/>
      <c r="U107" s="434"/>
      <c r="V107" s="434"/>
      <c r="W107" s="434"/>
    </row>
    <row r="108" spans="1:23" ht="15.9" customHeight="1" x14ac:dyDescent="0.3">
      <c r="A108" s="244">
        <v>7</v>
      </c>
      <c r="B108" s="334"/>
      <c r="C108" s="347"/>
      <c r="D108" s="6"/>
      <c r="E108" s="272"/>
      <c r="F108" s="287"/>
      <c r="G108" s="430"/>
      <c r="H108" s="431"/>
      <c r="I108" s="6"/>
      <c r="J108" s="6"/>
      <c r="K108" s="6"/>
      <c r="L108" s="6"/>
      <c r="M108" s="6"/>
      <c r="N108" s="430"/>
      <c r="O108" s="431"/>
      <c r="P108" s="262"/>
      <c r="Q108" s="288"/>
      <c r="R108" s="247"/>
      <c r="S108" s="248"/>
    </row>
    <row r="109" spans="1:23" ht="15.9" customHeight="1" x14ac:dyDescent="0.3">
      <c r="A109" s="244">
        <v>8</v>
      </c>
      <c r="B109" s="334" t="str">
        <f t="shared" si="7"/>
        <v>C</v>
      </c>
      <c r="C109" s="341" t="str">
        <f t="shared" si="7"/>
        <v>C</v>
      </c>
      <c r="D109" s="6"/>
      <c r="E109" s="272" t="str">
        <f t="shared" si="7"/>
        <v>Croydon Harriers</v>
      </c>
      <c r="F109" s="287"/>
      <c r="G109" s="430"/>
      <c r="H109" s="431"/>
      <c r="I109" s="6"/>
      <c r="J109" s="6"/>
      <c r="K109" s="6"/>
      <c r="L109" s="6"/>
      <c r="M109" s="6"/>
      <c r="N109" s="430"/>
      <c r="O109" s="431"/>
      <c r="P109" s="262"/>
      <c r="Q109" s="288"/>
      <c r="R109" s="247"/>
      <c r="S109" s="248"/>
    </row>
    <row r="110" spans="1:23" ht="15.9" customHeight="1" x14ac:dyDescent="0.3">
      <c r="A110" s="244">
        <v>9</v>
      </c>
      <c r="B110" s="334" t="str">
        <f t="shared" si="7"/>
        <v>K</v>
      </c>
      <c r="C110" s="341" t="str">
        <f t="shared" si="7"/>
        <v>K</v>
      </c>
      <c r="D110" s="6"/>
      <c r="E110" s="272" t="str">
        <f t="shared" si="7"/>
        <v>Kingston &amp; Poly</v>
      </c>
      <c r="F110" s="287"/>
      <c r="G110" s="430"/>
      <c r="H110" s="431"/>
      <c r="I110" s="6"/>
      <c r="J110" s="6"/>
      <c r="K110" s="6"/>
      <c r="L110" s="6"/>
      <c r="M110" s="6"/>
      <c r="N110" s="430"/>
      <c r="O110" s="431"/>
      <c r="P110" s="262"/>
      <c r="Q110" s="288"/>
      <c r="R110" s="247"/>
      <c r="S110" s="248"/>
    </row>
    <row r="111" spans="1:23" ht="15.9" customHeight="1" x14ac:dyDescent="0.3">
      <c r="A111" s="244">
        <v>10</v>
      </c>
      <c r="B111" s="334" t="str">
        <f t="shared" si="7"/>
        <v>L</v>
      </c>
      <c r="C111" s="341" t="str">
        <f t="shared" si="7"/>
        <v>L</v>
      </c>
      <c r="D111" s="6"/>
      <c r="E111" s="272" t="str">
        <f t="shared" si="7"/>
        <v>South London Harriers</v>
      </c>
      <c r="F111" s="287"/>
      <c r="G111" s="430"/>
      <c r="H111" s="431"/>
      <c r="I111" s="6"/>
      <c r="J111" s="6"/>
      <c r="K111" s="6"/>
      <c r="L111" s="6"/>
      <c r="M111" s="6"/>
      <c r="N111" s="430"/>
      <c r="O111" s="431"/>
      <c r="P111" s="262"/>
      <c r="Q111" s="288"/>
      <c r="R111" s="247"/>
      <c r="S111" s="248"/>
    </row>
    <row r="112" spans="1:23" ht="15.9" customHeight="1" x14ac:dyDescent="0.3">
      <c r="A112" s="244">
        <v>11</v>
      </c>
      <c r="B112" s="334" t="str">
        <f t="shared" si="7"/>
        <v>-</v>
      </c>
      <c r="C112" s="341" t="str">
        <f t="shared" si="7"/>
        <v>-</v>
      </c>
      <c r="D112" s="6"/>
      <c r="E112" s="272" t="str">
        <f t="shared" si="7"/>
        <v>-</v>
      </c>
      <c r="F112" s="287"/>
      <c r="G112" s="430"/>
      <c r="H112" s="431"/>
      <c r="I112" s="6"/>
      <c r="J112" s="6"/>
      <c r="K112" s="6"/>
      <c r="L112" s="6"/>
      <c r="M112" s="6"/>
      <c r="N112" s="430"/>
      <c r="O112" s="431"/>
      <c r="P112" s="262"/>
      <c r="Q112" s="288"/>
      <c r="R112" s="247"/>
      <c r="S112" s="248"/>
    </row>
    <row r="113" spans="1:19" ht="15.9" customHeight="1" x14ac:dyDescent="0.3">
      <c r="A113" s="244">
        <v>12</v>
      </c>
      <c r="B113" s="334" t="str">
        <f t="shared" si="7"/>
        <v>R</v>
      </c>
      <c r="C113" s="341" t="str">
        <f t="shared" si="7"/>
        <v>R</v>
      </c>
      <c r="D113" s="6"/>
      <c r="E113" s="272" t="str">
        <f t="shared" si="7"/>
        <v>Reigate Priory</v>
      </c>
      <c r="F113" s="287"/>
      <c r="G113" s="430"/>
      <c r="H113" s="431"/>
      <c r="I113" s="6"/>
      <c r="J113" s="6"/>
      <c r="K113" s="6"/>
      <c r="L113" s="6"/>
      <c r="M113" s="6"/>
      <c r="N113" s="430"/>
      <c r="O113" s="431"/>
      <c r="P113" s="262"/>
      <c r="Q113" s="288"/>
      <c r="R113" s="247"/>
      <c r="S113" s="248"/>
    </row>
    <row r="114" spans="1:19" ht="15.9" customHeight="1" x14ac:dyDescent="0.3">
      <c r="A114" s="244">
        <v>13</v>
      </c>
      <c r="B114" s="334" t="str">
        <f t="shared" si="7"/>
        <v>O</v>
      </c>
      <c r="C114" s="341" t="str">
        <f t="shared" si="7"/>
        <v>O</v>
      </c>
      <c r="D114" s="6"/>
      <c r="E114" s="272" t="str">
        <f t="shared" si="7"/>
        <v>Holland Sports</v>
      </c>
      <c r="F114" s="287"/>
      <c r="G114" s="430"/>
      <c r="H114" s="431"/>
      <c r="I114" s="6"/>
      <c r="J114" s="6"/>
      <c r="K114" s="6"/>
      <c r="L114" s="6"/>
      <c r="M114" s="6"/>
      <c r="N114" s="430"/>
      <c r="O114" s="431"/>
      <c r="P114" s="262"/>
      <c r="Q114" s="288"/>
      <c r="R114" s="247"/>
      <c r="S114" s="248"/>
    </row>
    <row r="115" spans="1:19" ht="15.9" customHeight="1" x14ac:dyDescent="0.3">
      <c r="A115" s="244">
        <v>14</v>
      </c>
      <c r="B115" s="334"/>
      <c r="C115" s="341"/>
      <c r="D115" s="6"/>
      <c r="E115" s="289"/>
      <c r="F115" s="287"/>
      <c r="G115" s="430"/>
      <c r="H115" s="431"/>
      <c r="I115" s="6"/>
      <c r="J115" s="6"/>
      <c r="K115" s="6"/>
      <c r="L115" s="6"/>
      <c r="M115" s="6"/>
      <c r="N115" s="430"/>
      <c r="O115" s="431"/>
      <c r="P115" s="262"/>
      <c r="Q115" s="288"/>
      <c r="R115" s="247"/>
      <c r="S115" s="248"/>
    </row>
    <row r="116" spans="1:19" ht="15.9" customHeight="1" x14ac:dyDescent="0.3">
      <c r="A116" s="244">
        <v>15</v>
      </c>
      <c r="B116" s="334"/>
      <c r="C116" s="341"/>
      <c r="D116" s="6"/>
      <c r="E116" s="289"/>
      <c r="F116" s="287"/>
      <c r="G116" s="430"/>
      <c r="H116" s="431"/>
      <c r="I116" s="6"/>
      <c r="J116" s="6"/>
      <c r="K116" s="6"/>
      <c r="L116" s="6"/>
      <c r="M116" s="6"/>
      <c r="N116" s="430"/>
      <c r="O116" s="431"/>
      <c r="P116" s="262"/>
      <c r="Q116" s="288"/>
      <c r="R116" s="247"/>
      <c r="S116" s="248"/>
    </row>
    <row r="117" spans="1:19" ht="15.9" customHeight="1" thickBot="1" x14ac:dyDescent="0.35">
      <c r="A117" s="249">
        <v>16</v>
      </c>
      <c r="B117" s="335"/>
      <c r="C117" s="342"/>
      <c r="D117" s="250"/>
      <c r="E117" s="290"/>
      <c r="F117" s="291"/>
      <c r="G117" s="432"/>
      <c r="H117" s="433"/>
      <c r="I117" s="250"/>
      <c r="J117" s="250"/>
      <c r="K117" s="250"/>
      <c r="L117" s="250"/>
      <c r="M117" s="250"/>
      <c r="N117" s="432"/>
      <c r="O117" s="433"/>
      <c r="P117" s="292"/>
      <c r="Q117" s="293"/>
      <c r="R117" s="252"/>
      <c r="S117" s="253"/>
    </row>
    <row r="118" spans="1:19" ht="9" customHeight="1" thickBot="1" x14ac:dyDescent="0.35"/>
    <row r="119" spans="1:19" ht="15.6" thickTop="1" thickBot="1" x14ac:dyDescent="0.35">
      <c r="A119" s="294"/>
      <c r="B119" s="336"/>
      <c r="C119" s="343"/>
      <c r="D119" s="295" t="s">
        <v>318</v>
      </c>
      <c r="E119" s="295"/>
      <c r="F119" s="296"/>
      <c r="G119" s="297"/>
      <c r="H119" s="295"/>
      <c r="I119" s="295" t="s">
        <v>319</v>
      </c>
      <c r="J119" s="295"/>
      <c r="K119" s="295"/>
      <c r="L119" s="295"/>
      <c r="M119" s="298"/>
      <c r="N119" s="296"/>
      <c r="O119" s="237" t="s">
        <v>320</v>
      </c>
      <c r="P119" s="237"/>
      <c r="Q119" s="237"/>
      <c r="R119" s="237"/>
      <c r="S119" s="233"/>
    </row>
    <row r="120" spans="1:19" ht="15" thickBot="1" x14ac:dyDescent="0.35">
      <c r="A120" s="299"/>
      <c r="B120" s="349" t="s">
        <v>169</v>
      </c>
      <c r="C120" s="344"/>
      <c r="D120" s="257" t="s">
        <v>3</v>
      </c>
      <c r="E120" s="256" t="s">
        <v>0</v>
      </c>
      <c r="F120" s="300" t="s">
        <v>343</v>
      </c>
      <c r="G120" s="299"/>
      <c r="H120" s="256" t="s">
        <v>169</v>
      </c>
      <c r="I120" s="255"/>
      <c r="J120" s="256" t="s">
        <v>3</v>
      </c>
      <c r="K120" s="258"/>
      <c r="L120" s="417" t="s">
        <v>0</v>
      </c>
      <c r="M120" s="419"/>
      <c r="N120" s="300" t="s">
        <v>344</v>
      </c>
      <c r="S120" s="139"/>
    </row>
    <row r="121" spans="1:19" ht="15.9" customHeight="1" thickBot="1" x14ac:dyDescent="0.35">
      <c r="A121" s="301">
        <v>1</v>
      </c>
      <c r="D121" s="260"/>
      <c r="F121" s="302"/>
      <c r="G121" s="303">
        <v>1</v>
      </c>
      <c r="I121" s="41"/>
      <c r="K121" s="139"/>
      <c r="L121" s="266"/>
      <c r="M121" s="138"/>
      <c r="N121" s="304"/>
      <c r="S121" s="139"/>
    </row>
    <row r="122" spans="1:19" ht="15.9" customHeight="1" x14ac:dyDescent="0.3">
      <c r="A122" s="305">
        <v>2</v>
      </c>
      <c r="B122" s="334"/>
      <c r="C122" s="345"/>
      <c r="D122" s="263"/>
      <c r="E122" s="262"/>
      <c r="F122" s="304"/>
      <c r="G122" s="306">
        <v>2</v>
      </c>
      <c r="H122" s="262"/>
      <c r="I122" s="264"/>
      <c r="J122" s="262"/>
      <c r="K122" s="265"/>
      <c r="L122" s="264"/>
      <c r="M122" s="265"/>
      <c r="N122" s="304"/>
      <c r="O122" s="81"/>
      <c r="P122" s="81"/>
      <c r="Q122" s="81"/>
      <c r="R122" s="81"/>
      <c r="S122" s="138"/>
    </row>
    <row r="123" spans="1:19" ht="15.9" customHeight="1" thickBot="1" x14ac:dyDescent="0.35">
      <c r="A123" s="305">
        <v>3</v>
      </c>
      <c r="B123" s="334"/>
      <c r="C123" s="345"/>
      <c r="D123" s="263"/>
      <c r="E123" s="262"/>
      <c r="F123" s="304"/>
      <c r="G123" s="306">
        <v>3</v>
      </c>
      <c r="H123" s="262"/>
      <c r="I123" s="264"/>
      <c r="J123" s="262"/>
      <c r="K123" s="265"/>
      <c r="L123" s="264"/>
      <c r="M123" s="265"/>
      <c r="N123" s="304"/>
      <c r="O123" s="44"/>
      <c r="P123" s="44"/>
      <c r="Q123" s="44"/>
      <c r="R123" s="44"/>
      <c r="S123" s="267"/>
    </row>
    <row r="124" spans="1:19" ht="15.9" customHeight="1" x14ac:dyDescent="0.3">
      <c r="A124" s="305">
        <v>4</v>
      </c>
      <c r="B124" s="334"/>
      <c r="C124" s="345"/>
      <c r="D124" s="263"/>
      <c r="E124" s="262"/>
      <c r="F124" s="304"/>
      <c r="G124" s="306">
        <v>4</v>
      </c>
      <c r="H124" s="262"/>
      <c r="I124" s="264"/>
      <c r="J124" s="262"/>
      <c r="K124" s="265"/>
      <c r="L124" s="264"/>
      <c r="M124" s="265"/>
      <c r="N124" s="304"/>
      <c r="S124" s="139"/>
    </row>
    <row r="125" spans="1:19" ht="15.9" customHeight="1" thickBot="1" x14ac:dyDescent="0.35">
      <c r="A125" s="305">
        <v>5</v>
      </c>
      <c r="B125" s="334"/>
      <c r="C125" s="345"/>
      <c r="D125" s="263"/>
      <c r="E125" s="262"/>
      <c r="F125" s="304"/>
      <c r="G125" s="306">
        <v>5</v>
      </c>
      <c r="H125" s="262"/>
      <c r="I125" s="264"/>
      <c r="J125" s="262"/>
      <c r="K125" s="265"/>
      <c r="L125" s="264"/>
      <c r="M125" s="265"/>
      <c r="N125" s="304"/>
      <c r="S125" s="139"/>
    </row>
    <row r="126" spans="1:19" ht="15.9" customHeight="1" thickBot="1" x14ac:dyDescent="0.35">
      <c r="A126" s="305">
        <v>6</v>
      </c>
      <c r="B126" s="334"/>
      <c r="C126" s="345"/>
      <c r="D126" s="263"/>
      <c r="E126" s="262"/>
      <c r="F126" s="304"/>
      <c r="G126" s="306">
        <v>6</v>
      </c>
      <c r="H126" s="262"/>
      <c r="I126" s="264"/>
      <c r="J126" s="262"/>
      <c r="K126" s="265"/>
      <c r="L126" s="264"/>
      <c r="M126" s="265"/>
      <c r="N126" s="304"/>
      <c r="O126" s="237" t="s">
        <v>323</v>
      </c>
      <c r="P126" s="237"/>
      <c r="Q126" s="237"/>
      <c r="R126" s="237"/>
      <c r="S126" s="233"/>
    </row>
    <row r="127" spans="1:19" ht="15.9" customHeight="1" x14ac:dyDescent="0.3">
      <c r="A127" s="305">
        <v>7</v>
      </c>
      <c r="B127" s="334"/>
      <c r="C127" s="345"/>
      <c r="D127" s="263"/>
      <c r="E127" s="262"/>
      <c r="F127" s="304"/>
      <c r="G127" s="306">
        <v>7</v>
      </c>
      <c r="H127" s="262"/>
      <c r="I127" s="264"/>
      <c r="J127" s="262"/>
      <c r="K127" s="265"/>
      <c r="L127" s="264"/>
      <c r="M127" s="265"/>
      <c r="N127" s="304"/>
      <c r="S127" s="139"/>
    </row>
    <row r="128" spans="1:19" ht="15.9" customHeight="1" thickBot="1" x14ac:dyDescent="0.35">
      <c r="A128" s="307">
        <v>8</v>
      </c>
      <c r="B128" s="337"/>
      <c r="C128" s="346"/>
      <c r="D128" s="309"/>
      <c r="E128" s="308"/>
      <c r="F128" s="310"/>
      <c r="G128" s="311">
        <v>8</v>
      </c>
      <c r="H128" s="308"/>
      <c r="I128" s="312"/>
      <c r="J128" s="308"/>
      <c r="K128" s="313"/>
      <c r="L128" s="312"/>
      <c r="M128" s="313"/>
      <c r="N128" s="314"/>
      <c r="O128" s="44"/>
      <c r="P128" s="44"/>
      <c r="Q128" s="44"/>
      <c r="R128" s="44"/>
      <c r="S128" s="267"/>
    </row>
    <row r="129" spans="1:23" ht="15.6" thickTop="1" thickBot="1" x14ac:dyDescent="0.35">
      <c r="D129" t="s">
        <v>339</v>
      </c>
      <c r="E129" s="4" t="s">
        <v>362</v>
      </c>
      <c r="O129" s="4" t="s">
        <v>81</v>
      </c>
    </row>
    <row r="130" spans="1:23" ht="15" thickBot="1" x14ac:dyDescent="0.35">
      <c r="A130" s="232" t="s">
        <v>305</v>
      </c>
      <c r="B130" s="331"/>
      <c r="C130" s="339"/>
      <c r="D130" s="234" t="s">
        <v>347</v>
      </c>
      <c r="E130" s="235" t="s">
        <v>81</v>
      </c>
      <c r="F130" s="236" t="s">
        <v>306</v>
      </c>
      <c r="G130" s="234"/>
      <c r="H130" s="237" t="str">
        <f>H66</f>
        <v>at Epsom &amp; Ewell AC</v>
      </c>
      <c r="I130" s="237"/>
      <c r="J130" s="237"/>
      <c r="K130" s="237"/>
      <c r="L130" s="237"/>
      <c r="M130" s="237"/>
      <c r="N130" s="236" t="s">
        <v>307</v>
      </c>
      <c r="O130" s="234" t="str">
        <f>O66</f>
        <v>04.06.22</v>
      </c>
      <c r="P130" s="237"/>
      <c r="Q130" s="237"/>
      <c r="R130" s="237"/>
      <c r="S130" s="233"/>
    </row>
    <row r="131" spans="1:23" ht="15" thickBot="1" x14ac:dyDescent="0.35">
      <c r="A131" s="238" t="s">
        <v>308</v>
      </c>
      <c r="B131" s="332"/>
      <c r="C131" s="340"/>
      <c r="D131" s="17" t="s">
        <v>363</v>
      </c>
      <c r="E131" s="17" t="s">
        <v>112</v>
      </c>
      <c r="F131" s="239" t="s">
        <v>309</v>
      </c>
      <c r="G131" s="266"/>
      <c r="H131" s="348" t="s">
        <v>348</v>
      </c>
      <c r="I131" s="240"/>
      <c r="J131" s="81"/>
      <c r="K131" s="81"/>
      <c r="L131" s="81"/>
      <c r="M131" s="81"/>
    </row>
    <row r="132" spans="1:23" ht="29.25" customHeight="1" x14ac:dyDescent="0.3">
      <c r="A132" s="426" t="s">
        <v>310</v>
      </c>
      <c r="B132" s="326" t="s">
        <v>169</v>
      </c>
      <c r="C132" s="326"/>
      <c r="D132" s="241" t="s">
        <v>3</v>
      </c>
      <c r="E132" s="422" t="s">
        <v>0</v>
      </c>
      <c r="F132" s="439"/>
      <c r="G132" s="440" t="s">
        <v>329</v>
      </c>
      <c r="H132" s="441"/>
      <c r="I132" s="285" t="s">
        <v>330</v>
      </c>
      <c r="J132" s="285" t="s">
        <v>331</v>
      </c>
      <c r="K132" s="275" t="s">
        <v>340</v>
      </c>
      <c r="L132" s="275"/>
      <c r="M132" s="275"/>
      <c r="N132" s="442" t="s">
        <v>341</v>
      </c>
      <c r="O132" s="422"/>
      <c r="P132" s="435" t="s">
        <v>342</v>
      </c>
      <c r="Q132" s="420"/>
      <c r="R132" s="422" t="s">
        <v>316</v>
      </c>
      <c r="S132" s="423"/>
    </row>
    <row r="133" spans="1:23" ht="15" customHeight="1" x14ac:dyDescent="0.3">
      <c r="A133" s="427"/>
      <c r="B133" s="333"/>
      <c r="F133" s="286"/>
      <c r="G133" s="437" t="s">
        <v>317</v>
      </c>
      <c r="H133" s="437"/>
      <c r="I133" s="286" t="s">
        <v>317</v>
      </c>
      <c r="J133" s="286" t="s">
        <v>317</v>
      </c>
      <c r="K133" s="286" t="s">
        <v>317</v>
      </c>
      <c r="L133" s="286"/>
      <c r="M133" s="286"/>
      <c r="N133" s="438" t="s">
        <v>317</v>
      </c>
      <c r="O133" s="438"/>
      <c r="P133" s="436"/>
      <c r="Q133" s="421"/>
      <c r="R133" s="424"/>
      <c r="S133" s="425"/>
    </row>
    <row r="134" spans="1:23" ht="15.9" customHeight="1" x14ac:dyDescent="0.3">
      <c r="A134" s="244">
        <v>1</v>
      </c>
      <c r="B134" s="334"/>
      <c r="C134" s="341" t="str">
        <f t="shared" ref="C134" si="8">C70</f>
        <v>E</v>
      </c>
      <c r="D134" s="6"/>
      <c r="E134" s="272" t="str">
        <f t="shared" ref="E134" si="9">E70</f>
        <v>Epsom &amp; Ewell</v>
      </c>
      <c r="F134" s="287"/>
      <c r="G134" s="430"/>
      <c r="H134" s="431"/>
      <c r="I134" s="6"/>
      <c r="J134" s="6"/>
      <c r="K134" s="6"/>
      <c r="L134" s="6"/>
      <c r="M134" s="6"/>
      <c r="N134" s="430"/>
      <c r="O134" s="431"/>
      <c r="P134" s="262"/>
      <c r="Q134" s="288"/>
      <c r="R134" s="247"/>
      <c r="S134" s="248"/>
      <c r="U134" s="434"/>
      <c r="V134" s="434"/>
      <c r="W134" s="434"/>
    </row>
    <row r="135" spans="1:23" ht="15.9" customHeight="1" x14ac:dyDescent="0.3">
      <c r="A135" s="244">
        <v>2</v>
      </c>
      <c r="B135" s="334"/>
      <c r="C135" s="341" t="str">
        <f t="shared" ref="C135" si="10">C71</f>
        <v>Z</v>
      </c>
      <c r="D135" s="6"/>
      <c r="E135" s="272" t="str">
        <f t="shared" ref="E135" si="11">E71</f>
        <v>Herne Hill Harriers</v>
      </c>
      <c r="F135" s="287"/>
      <c r="G135" s="430"/>
      <c r="H135" s="431"/>
      <c r="I135" s="6"/>
      <c r="J135" s="6"/>
      <c r="K135" s="6"/>
      <c r="L135" s="6"/>
      <c r="M135" s="6"/>
      <c r="N135" s="430"/>
      <c r="O135" s="431"/>
      <c r="P135" s="262"/>
      <c r="Q135" s="288"/>
      <c r="R135" s="247"/>
      <c r="S135" s="248"/>
      <c r="U135" s="434"/>
      <c r="V135" s="434"/>
      <c r="W135" s="434"/>
    </row>
    <row r="136" spans="1:23" ht="15.9" customHeight="1" x14ac:dyDescent="0.3">
      <c r="A136" s="244">
        <v>3</v>
      </c>
      <c r="B136" s="334"/>
      <c r="C136" s="341" t="str">
        <f t="shared" ref="C136" si="12">C72</f>
        <v>G</v>
      </c>
      <c r="D136" s="6"/>
      <c r="E136" s="272" t="str">
        <f t="shared" ref="E136" si="13">E72</f>
        <v>Guildford &amp; Godalming</v>
      </c>
      <c r="F136" s="287"/>
      <c r="G136" s="430"/>
      <c r="H136" s="431"/>
      <c r="I136" s="6"/>
      <c r="J136" s="6"/>
      <c r="K136" s="6"/>
      <c r="L136" s="6"/>
      <c r="M136" s="6"/>
      <c r="N136" s="430"/>
      <c r="O136" s="431"/>
      <c r="P136" s="262"/>
      <c r="Q136" s="288"/>
      <c r="R136" s="247"/>
      <c r="S136" s="248"/>
      <c r="U136" s="434"/>
      <c r="V136" s="434"/>
      <c r="W136" s="434"/>
    </row>
    <row r="137" spans="1:23" ht="15.9" customHeight="1" x14ac:dyDescent="0.3">
      <c r="A137" s="244">
        <v>4</v>
      </c>
      <c r="B137" s="334"/>
      <c r="C137" s="341" t="str">
        <f t="shared" ref="C137" si="14">C73</f>
        <v>S</v>
      </c>
      <c r="D137" s="6"/>
      <c r="E137" s="272" t="str">
        <f t="shared" ref="E137" si="15">E73</f>
        <v>Sutton &amp; District</v>
      </c>
      <c r="F137" s="287"/>
      <c r="G137" s="430"/>
      <c r="H137" s="431"/>
      <c r="I137" s="6"/>
      <c r="J137" s="6"/>
      <c r="K137" s="6"/>
      <c r="L137" s="6"/>
      <c r="M137" s="6"/>
      <c r="N137" s="430"/>
      <c r="O137" s="431"/>
      <c r="P137" s="262"/>
      <c r="Q137" s="288"/>
      <c r="R137" s="247"/>
      <c r="S137" s="248"/>
      <c r="U137" s="434"/>
      <c r="V137" s="434"/>
      <c r="W137" s="434"/>
    </row>
    <row r="138" spans="1:23" ht="15.9" customHeight="1" x14ac:dyDescent="0.3">
      <c r="A138" s="244">
        <v>5</v>
      </c>
      <c r="B138" s="334"/>
      <c r="C138" s="341" t="str">
        <f t="shared" ref="C138" si="16">C74</f>
        <v>H</v>
      </c>
      <c r="D138" s="6"/>
      <c r="E138" s="272" t="str">
        <f t="shared" ref="E138" si="17">E74</f>
        <v>Hercules Wimbledon</v>
      </c>
      <c r="F138" s="287"/>
      <c r="G138" s="430"/>
      <c r="H138" s="431"/>
      <c r="I138" s="6"/>
      <c r="J138" s="6"/>
      <c r="K138" s="6"/>
      <c r="L138" s="6"/>
      <c r="M138" s="6"/>
      <c r="N138" s="430"/>
      <c r="O138" s="431"/>
      <c r="P138" s="262"/>
      <c r="Q138" s="288"/>
      <c r="R138" s="247"/>
      <c r="S138" s="248"/>
      <c r="U138" s="434"/>
      <c r="V138" s="434"/>
      <c r="W138" s="434"/>
    </row>
    <row r="139" spans="1:23" ht="15.9" customHeight="1" x14ac:dyDescent="0.3">
      <c r="A139" s="244">
        <v>6</v>
      </c>
      <c r="B139" s="334"/>
      <c r="C139" s="341" t="str">
        <f t="shared" ref="C139" si="18">C75</f>
        <v>D</v>
      </c>
      <c r="D139" s="6"/>
      <c r="E139" s="272" t="str">
        <f t="shared" ref="E139" si="19">E75</f>
        <v>Dorking &amp; Mole Valley</v>
      </c>
      <c r="F139" s="287"/>
      <c r="G139" s="430"/>
      <c r="H139" s="431"/>
      <c r="I139" s="6"/>
      <c r="J139" s="6"/>
      <c r="K139" s="6"/>
      <c r="L139" s="6"/>
      <c r="M139" s="6"/>
      <c r="N139" s="430"/>
      <c r="O139" s="431"/>
      <c r="P139" s="262"/>
      <c r="Q139" s="288"/>
      <c r="R139" s="247"/>
      <c r="S139" s="248"/>
      <c r="U139" s="434"/>
      <c r="V139" s="434"/>
      <c r="W139" s="434"/>
    </row>
    <row r="140" spans="1:23" ht="15.9" customHeight="1" x14ac:dyDescent="0.3">
      <c r="A140" s="244">
        <v>7</v>
      </c>
      <c r="B140" s="334"/>
      <c r="C140" s="341"/>
      <c r="D140" s="6"/>
      <c r="E140" s="272"/>
      <c r="F140" s="287"/>
      <c r="G140" s="430"/>
      <c r="H140" s="431"/>
      <c r="I140" s="6"/>
      <c r="J140" s="6"/>
      <c r="K140" s="6"/>
      <c r="L140" s="6"/>
      <c r="M140" s="6"/>
      <c r="N140" s="430"/>
      <c r="O140" s="431"/>
      <c r="P140" s="262"/>
      <c r="Q140" s="288"/>
      <c r="R140" s="247"/>
      <c r="S140" s="248"/>
    </row>
    <row r="141" spans="1:23" ht="15.9" customHeight="1" x14ac:dyDescent="0.3">
      <c r="A141" s="244">
        <v>8</v>
      </c>
      <c r="B141" s="334" t="str">
        <f t="shared" ref="B141:C141" si="20">B77</f>
        <v>E</v>
      </c>
      <c r="C141" s="341" t="str">
        <f t="shared" si="20"/>
        <v>E</v>
      </c>
      <c r="D141" s="6"/>
      <c r="E141" s="272" t="str">
        <f t="shared" ref="E141" si="21">E77</f>
        <v>Epsom &amp; Ewell</v>
      </c>
      <c r="F141" s="287"/>
      <c r="G141" s="430"/>
      <c r="H141" s="431"/>
      <c r="I141" s="6"/>
      <c r="J141" s="6"/>
      <c r="K141" s="6"/>
      <c r="L141" s="6"/>
      <c r="M141" s="6"/>
      <c r="N141" s="430"/>
      <c r="O141" s="431"/>
      <c r="P141" s="262"/>
      <c r="Q141" s="288"/>
      <c r="R141" s="247"/>
      <c r="S141" s="248"/>
    </row>
    <row r="142" spans="1:23" ht="15.9" customHeight="1" x14ac:dyDescent="0.3">
      <c r="A142" s="244">
        <v>9</v>
      </c>
      <c r="B142" s="334" t="str">
        <f t="shared" ref="B142:C142" si="22">B78</f>
        <v>Z</v>
      </c>
      <c r="C142" s="341" t="str">
        <f t="shared" si="22"/>
        <v>Z</v>
      </c>
      <c r="D142" s="6"/>
      <c r="E142" s="272" t="str">
        <f t="shared" ref="E142" si="23">E78</f>
        <v>Herne Hill Harriers</v>
      </c>
      <c r="F142" s="287"/>
      <c r="G142" s="430"/>
      <c r="H142" s="431"/>
      <c r="I142" s="6"/>
      <c r="J142" s="6"/>
      <c r="K142" s="6"/>
      <c r="L142" s="6"/>
      <c r="M142" s="6"/>
      <c r="N142" s="430"/>
      <c r="O142" s="431"/>
      <c r="P142" s="262"/>
      <c r="Q142" s="288"/>
      <c r="R142" s="247"/>
      <c r="S142" s="248"/>
    </row>
    <row r="143" spans="1:23" ht="15.9" customHeight="1" x14ac:dyDescent="0.3">
      <c r="A143" s="244">
        <v>10</v>
      </c>
      <c r="B143" s="334" t="str">
        <f t="shared" ref="B143:C143" si="24">B79</f>
        <v>G</v>
      </c>
      <c r="C143" s="341" t="str">
        <f t="shared" si="24"/>
        <v>G</v>
      </c>
      <c r="D143" s="6"/>
      <c r="E143" s="272" t="str">
        <f t="shared" ref="E143" si="25">E79</f>
        <v>Guildford &amp; Godalming</v>
      </c>
      <c r="F143" s="287"/>
      <c r="G143" s="430"/>
      <c r="H143" s="431"/>
      <c r="I143" s="6"/>
      <c r="J143" s="6"/>
      <c r="K143" s="6"/>
      <c r="L143" s="6"/>
      <c r="M143" s="6"/>
      <c r="N143" s="430"/>
      <c r="O143" s="431"/>
      <c r="P143" s="262"/>
      <c r="Q143" s="288"/>
      <c r="R143" s="247"/>
      <c r="S143" s="248"/>
    </row>
    <row r="144" spans="1:23" ht="15.9" customHeight="1" x14ac:dyDescent="0.3">
      <c r="A144" s="244">
        <v>11</v>
      </c>
      <c r="B144" s="334" t="str">
        <f t="shared" ref="B144:C144" si="26">B80</f>
        <v>S</v>
      </c>
      <c r="C144" s="341" t="str">
        <f t="shared" si="26"/>
        <v>S</v>
      </c>
      <c r="D144" s="6"/>
      <c r="E144" s="272" t="str">
        <f t="shared" ref="E144" si="27">E80</f>
        <v>Sutton &amp; District</v>
      </c>
      <c r="F144" s="287"/>
      <c r="G144" s="430"/>
      <c r="H144" s="431"/>
      <c r="I144" s="6"/>
      <c r="J144" s="6"/>
      <c r="K144" s="6"/>
      <c r="L144" s="6"/>
      <c r="M144" s="6"/>
      <c r="N144" s="430"/>
      <c r="O144" s="431"/>
      <c r="P144" s="262"/>
      <c r="Q144" s="288"/>
      <c r="R144" s="247"/>
      <c r="S144" s="248"/>
    </row>
    <row r="145" spans="1:19" ht="15.9" customHeight="1" x14ac:dyDescent="0.3">
      <c r="A145" s="244">
        <v>12</v>
      </c>
      <c r="B145" s="334" t="str">
        <f t="shared" ref="B145:C145" si="28">B81</f>
        <v>H</v>
      </c>
      <c r="C145" s="341" t="str">
        <f t="shared" si="28"/>
        <v>H</v>
      </c>
      <c r="D145" s="6"/>
      <c r="E145" s="272" t="str">
        <f t="shared" ref="E145" si="29">E81</f>
        <v>Hercules Wimbledon</v>
      </c>
      <c r="F145" s="287"/>
      <c r="G145" s="430"/>
      <c r="H145" s="431"/>
      <c r="I145" s="6"/>
      <c r="J145" s="6"/>
      <c r="K145" s="6"/>
      <c r="L145" s="6"/>
      <c r="M145" s="6"/>
      <c r="N145" s="430"/>
      <c r="O145" s="431"/>
      <c r="P145" s="262"/>
      <c r="Q145" s="288"/>
      <c r="R145" s="247"/>
      <c r="S145" s="248"/>
    </row>
    <row r="146" spans="1:19" ht="15.9" customHeight="1" x14ac:dyDescent="0.3">
      <c r="A146" s="244">
        <v>13</v>
      </c>
      <c r="B146" s="334" t="str">
        <f t="shared" ref="B146:C146" si="30">B82</f>
        <v>D</v>
      </c>
      <c r="C146" s="341" t="str">
        <f t="shared" si="30"/>
        <v>D</v>
      </c>
      <c r="D146" s="6"/>
      <c r="E146" s="272" t="str">
        <f t="shared" ref="E146" si="31">E82</f>
        <v>Dorking &amp; Mole Valley</v>
      </c>
      <c r="F146" s="287"/>
      <c r="G146" s="430"/>
      <c r="H146" s="431"/>
      <c r="I146" s="6"/>
      <c r="J146" s="6"/>
      <c r="K146" s="6"/>
      <c r="L146" s="6"/>
      <c r="M146" s="6"/>
      <c r="N146" s="430"/>
      <c r="O146" s="431"/>
      <c r="P146" s="262"/>
      <c r="Q146" s="288"/>
      <c r="R146" s="247"/>
      <c r="S146" s="248"/>
    </row>
    <row r="147" spans="1:19" ht="15.9" customHeight="1" x14ac:dyDescent="0.3">
      <c r="A147" s="244">
        <v>14</v>
      </c>
      <c r="B147" s="334"/>
      <c r="C147" s="341"/>
      <c r="D147" s="6"/>
      <c r="E147" s="289"/>
      <c r="F147" s="287"/>
      <c r="G147" s="430"/>
      <c r="H147" s="431"/>
      <c r="I147" s="6"/>
      <c r="J147" s="6"/>
      <c r="K147" s="6"/>
      <c r="L147" s="6"/>
      <c r="M147" s="6"/>
      <c r="N147" s="430"/>
      <c r="O147" s="431"/>
      <c r="P147" s="262"/>
      <c r="Q147" s="288"/>
      <c r="R147" s="247"/>
      <c r="S147" s="248"/>
    </row>
    <row r="148" spans="1:19" ht="15.9" customHeight="1" x14ac:dyDescent="0.3">
      <c r="A148" s="244">
        <v>15</v>
      </c>
      <c r="B148" s="334"/>
      <c r="C148" s="341"/>
      <c r="D148" s="6"/>
      <c r="E148" s="289"/>
      <c r="F148" s="287"/>
      <c r="G148" s="430"/>
      <c r="H148" s="431"/>
      <c r="I148" s="6"/>
      <c r="J148" s="6"/>
      <c r="K148" s="6"/>
      <c r="L148" s="6"/>
      <c r="M148" s="6"/>
      <c r="N148" s="430"/>
      <c r="O148" s="431"/>
      <c r="P148" s="262"/>
      <c r="Q148" s="288"/>
      <c r="R148" s="247"/>
      <c r="S148" s="248"/>
    </row>
    <row r="149" spans="1:19" ht="15.9" customHeight="1" thickBot="1" x14ac:dyDescent="0.35">
      <c r="A149" s="249">
        <v>16</v>
      </c>
      <c r="B149" s="335"/>
      <c r="C149" s="342"/>
      <c r="D149" s="250"/>
      <c r="E149" s="290"/>
      <c r="F149" s="291"/>
      <c r="G149" s="432"/>
      <c r="H149" s="433"/>
      <c r="I149" s="250"/>
      <c r="J149" s="250"/>
      <c r="K149" s="250"/>
      <c r="L149" s="250"/>
      <c r="M149" s="250"/>
      <c r="N149" s="432"/>
      <c r="O149" s="433"/>
      <c r="P149" s="292"/>
      <c r="Q149" s="293"/>
      <c r="R149" s="252"/>
      <c r="S149" s="253"/>
    </row>
    <row r="150" spans="1:19" ht="9" customHeight="1" thickBot="1" x14ac:dyDescent="0.35"/>
    <row r="151" spans="1:19" ht="15.6" thickTop="1" thickBot="1" x14ac:dyDescent="0.35">
      <c r="A151" s="294"/>
      <c r="B151" s="336"/>
      <c r="C151" s="343"/>
      <c r="D151" s="295" t="s">
        <v>318</v>
      </c>
      <c r="E151" s="295"/>
      <c r="F151" s="296"/>
      <c r="G151" s="297"/>
      <c r="H151" s="295"/>
      <c r="I151" s="295" t="s">
        <v>319</v>
      </c>
      <c r="J151" s="295"/>
      <c r="K151" s="295"/>
      <c r="L151" s="295"/>
      <c r="M151" s="298"/>
      <c r="N151" s="296"/>
      <c r="O151" s="237" t="s">
        <v>320</v>
      </c>
      <c r="P151" s="237"/>
      <c r="Q151" s="237"/>
      <c r="R151" s="237"/>
      <c r="S151" s="233"/>
    </row>
    <row r="152" spans="1:19" ht="15" thickBot="1" x14ac:dyDescent="0.35">
      <c r="A152" s="299"/>
      <c r="B152" s="349" t="s">
        <v>169</v>
      </c>
      <c r="C152" s="344"/>
      <c r="D152" s="257" t="s">
        <v>3</v>
      </c>
      <c r="E152" s="256" t="s">
        <v>0</v>
      </c>
      <c r="F152" s="300" t="s">
        <v>343</v>
      </c>
      <c r="G152" s="299"/>
      <c r="H152" s="256" t="s">
        <v>169</v>
      </c>
      <c r="I152" s="255"/>
      <c r="J152" s="256" t="s">
        <v>3</v>
      </c>
      <c r="K152" s="258"/>
      <c r="L152" s="417" t="s">
        <v>0</v>
      </c>
      <c r="M152" s="419"/>
      <c r="N152" s="300" t="s">
        <v>344</v>
      </c>
      <c r="S152" s="139"/>
    </row>
    <row r="153" spans="1:19" ht="15.9" customHeight="1" thickBot="1" x14ac:dyDescent="0.35">
      <c r="A153" s="301">
        <v>1</v>
      </c>
      <c r="D153" s="260"/>
      <c r="F153" s="302"/>
      <c r="G153" s="303">
        <v>1</v>
      </c>
      <c r="I153" s="41"/>
      <c r="K153" s="139"/>
      <c r="L153" s="266"/>
      <c r="M153" s="138"/>
      <c r="N153" s="304"/>
      <c r="S153" s="139"/>
    </row>
    <row r="154" spans="1:19" ht="15.9" customHeight="1" x14ac:dyDescent="0.3">
      <c r="A154" s="305">
        <v>2</v>
      </c>
      <c r="B154" s="334"/>
      <c r="C154" s="345"/>
      <c r="D154" s="263"/>
      <c r="E154" s="262"/>
      <c r="F154" s="304"/>
      <c r="G154" s="306">
        <v>2</v>
      </c>
      <c r="H154" s="262"/>
      <c r="I154" s="264"/>
      <c r="J154" s="262"/>
      <c r="K154" s="265"/>
      <c r="L154" s="264"/>
      <c r="M154" s="265"/>
      <c r="N154" s="304"/>
      <c r="O154" s="81"/>
      <c r="P154" s="81"/>
      <c r="Q154" s="81"/>
      <c r="R154" s="81"/>
      <c r="S154" s="138"/>
    </row>
    <row r="155" spans="1:19" ht="15.9" customHeight="1" thickBot="1" x14ac:dyDescent="0.35">
      <c r="A155" s="305">
        <v>3</v>
      </c>
      <c r="B155" s="334"/>
      <c r="C155" s="345"/>
      <c r="D155" s="263"/>
      <c r="E155" s="262"/>
      <c r="F155" s="304"/>
      <c r="G155" s="306">
        <v>3</v>
      </c>
      <c r="H155" s="262"/>
      <c r="I155" s="264"/>
      <c r="J155" s="262"/>
      <c r="K155" s="265"/>
      <c r="L155" s="264"/>
      <c r="M155" s="265"/>
      <c r="N155" s="304"/>
      <c r="O155" s="44"/>
      <c r="P155" s="44"/>
      <c r="Q155" s="44"/>
      <c r="R155" s="44"/>
      <c r="S155" s="267"/>
    </row>
    <row r="156" spans="1:19" ht="15.9" customHeight="1" x14ac:dyDescent="0.3">
      <c r="A156" s="305">
        <v>4</v>
      </c>
      <c r="B156" s="334"/>
      <c r="C156" s="345"/>
      <c r="D156" s="263"/>
      <c r="E156" s="262"/>
      <c r="F156" s="304"/>
      <c r="G156" s="306">
        <v>4</v>
      </c>
      <c r="H156" s="262"/>
      <c r="I156" s="264"/>
      <c r="J156" s="262"/>
      <c r="K156" s="265"/>
      <c r="L156" s="264"/>
      <c r="M156" s="265"/>
      <c r="N156" s="304"/>
      <c r="S156" s="139"/>
    </row>
    <row r="157" spans="1:19" ht="15.9" customHeight="1" thickBot="1" x14ac:dyDescent="0.35">
      <c r="A157" s="305">
        <v>5</v>
      </c>
      <c r="B157" s="334"/>
      <c r="C157" s="345"/>
      <c r="D157" s="263"/>
      <c r="E157" s="262"/>
      <c r="F157" s="304"/>
      <c r="G157" s="306">
        <v>5</v>
      </c>
      <c r="H157" s="262"/>
      <c r="I157" s="264"/>
      <c r="J157" s="262"/>
      <c r="K157" s="265"/>
      <c r="L157" s="264"/>
      <c r="M157" s="265"/>
      <c r="N157" s="304"/>
      <c r="S157" s="139"/>
    </row>
    <row r="158" spans="1:19" ht="15.9" customHeight="1" thickBot="1" x14ac:dyDescent="0.35">
      <c r="A158" s="305">
        <v>6</v>
      </c>
      <c r="B158" s="334"/>
      <c r="C158" s="345"/>
      <c r="D158" s="263"/>
      <c r="E158" s="262"/>
      <c r="F158" s="304"/>
      <c r="G158" s="306">
        <v>6</v>
      </c>
      <c r="H158" s="262"/>
      <c r="I158" s="264"/>
      <c r="J158" s="262"/>
      <c r="K158" s="265"/>
      <c r="L158" s="264"/>
      <c r="M158" s="265"/>
      <c r="N158" s="304"/>
      <c r="O158" s="237" t="s">
        <v>323</v>
      </c>
      <c r="P158" s="237"/>
      <c r="Q158" s="237"/>
      <c r="R158" s="237"/>
      <c r="S158" s="233"/>
    </row>
    <row r="159" spans="1:19" ht="15.9" customHeight="1" x14ac:dyDescent="0.3">
      <c r="A159" s="305">
        <v>7</v>
      </c>
      <c r="B159" s="334"/>
      <c r="C159" s="345"/>
      <c r="D159" s="263"/>
      <c r="E159" s="262"/>
      <c r="F159" s="304"/>
      <c r="G159" s="306">
        <v>7</v>
      </c>
      <c r="H159" s="262"/>
      <c r="I159" s="264"/>
      <c r="J159" s="262"/>
      <c r="K159" s="265"/>
      <c r="L159" s="264"/>
      <c r="M159" s="265"/>
      <c r="N159" s="304"/>
      <c r="S159" s="139"/>
    </row>
    <row r="160" spans="1:19" ht="15.9" customHeight="1" thickBot="1" x14ac:dyDescent="0.35">
      <c r="A160" s="307">
        <v>8</v>
      </c>
      <c r="B160" s="337"/>
      <c r="C160" s="346"/>
      <c r="D160" s="309"/>
      <c r="E160" s="308"/>
      <c r="F160" s="310"/>
      <c r="G160" s="311">
        <v>8</v>
      </c>
      <c r="H160" s="308"/>
      <c r="I160" s="312"/>
      <c r="J160" s="308"/>
      <c r="K160" s="313"/>
      <c r="L160" s="312"/>
      <c r="M160" s="313"/>
      <c r="N160" s="314"/>
      <c r="O160" s="44"/>
      <c r="P160" s="44"/>
      <c r="Q160" s="44"/>
      <c r="R160" s="44"/>
      <c r="S160" s="267"/>
    </row>
    <row r="161" spans="1:23" ht="15.6" thickTop="1" thickBot="1" x14ac:dyDescent="0.35">
      <c r="D161" t="s">
        <v>339</v>
      </c>
      <c r="E161" s="4" t="str">
        <f>E129</f>
        <v>FOUR TRIALS   ONLY</v>
      </c>
      <c r="O161" s="4" t="s">
        <v>82</v>
      </c>
    </row>
    <row r="162" spans="1:23" ht="15" thickBot="1" x14ac:dyDescent="0.35">
      <c r="A162" s="232" t="s">
        <v>305</v>
      </c>
      <c r="B162" s="331"/>
      <c r="C162" s="339"/>
      <c r="D162" s="234" t="s">
        <v>347</v>
      </c>
      <c r="E162" s="235" t="s">
        <v>82</v>
      </c>
      <c r="F162" s="236" t="s">
        <v>306</v>
      </c>
      <c r="G162" s="234"/>
      <c r="H162" s="237" t="str">
        <f>H130</f>
        <v>at Epsom &amp; Ewell AC</v>
      </c>
      <c r="I162" s="237"/>
      <c r="J162" s="237"/>
      <c r="K162" s="237"/>
      <c r="L162" s="237"/>
      <c r="M162" s="237"/>
      <c r="N162" s="236" t="s">
        <v>307</v>
      </c>
      <c r="O162" s="234" t="str">
        <f>O130</f>
        <v>04.06.22</v>
      </c>
      <c r="P162" s="237"/>
      <c r="Q162" s="237"/>
      <c r="R162" s="237"/>
      <c r="S162" s="233"/>
    </row>
    <row r="163" spans="1:23" ht="15" thickBot="1" x14ac:dyDescent="0.35">
      <c r="A163" s="238" t="s">
        <v>308</v>
      </c>
      <c r="B163" s="332"/>
      <c r="C163" s="340"/>
      <c r="D163" s="17" t="str">
        <f>D131</f>
        <v>Triple Jump</v>
      </c>
      <c r="E163" s="17" t="str">
        <f>E131</f>
        <v>U17</v>
      </c>
      <c r="F163" s="239" t="s">
        <v>309</v>
      </c>
      <c r="G163" s="266"/>
      <c r="H163" s="315" t="str">
        <f>H131</f>
        <v>11.15am</v>
      </c>
      <c r="I163" s="240"/>
      <c r="J163" s="81"/>
      <c r="K163" s="81"/>
      <c r="L163" s="81"/>
      <c r="M163" s="81"/>
    </row>
    <row r="164" spans="1:23" ht="29.25" customHeight="1" x14ac:dyDescent="0.3">
      <c r="A164" s="426" t="s">
        <v>310</v>
      </c>
      <c r="B164" s="326" t="s">
        <v>169</v>
      </c>
      <c r="C164" s="326"/>
      <c r="D164" s="241" t="s">
        <v>3</v>
      </c>
      <c r="E164" s="422" t="s">
        <v>0</v>
      </c>
      <c r="F164" s="439"/>
      <c r="G164" s="440" t="s">
        <v>329</v>
      </c>
      <c r="H164" s="441"/>
      <c r="I164" s="285" t="s">
        <v>330</v>
      </c>
      <c r="J164" s="285" t="s">
        <v>331</v>
      </c>
      <c r="K164" s="285" t="s">
        <v>340</v>
      </c>
      <c r="L164" s="275"/>
      <c r="M164" s="275"/>
      <c r="N164" s="442" t="s">
        <v>341</v>
      </c>
      <c r="O164" s="422"/>
      <c r="P164" s="435" t="s">
        <v>342</v>
      </c>
      <c r="Q164" s="420"/>
      <c r="R164" s="422" t="s">
        <v>316</v>
      </c>
      <c r="S164" s="423"/>
    </row>
    <row r="165" spans="1:23" ht="15" customHeight="1" x14ac:dyDescent="0.3">
      <c r="A165" s="427"/>
      <c r="B165" s="333"/>
      <c r="F165" s="286"/>
      <c r="G165" s="437" t="s">
        <v>317</v>
      </c>
      <c r="H165" s="437"/>
      <c r="I165" s="286" t="s">
        <v>317</v>
      </c>
      <c r="J165" s="286" t="s">
        <v>317</v>
      </c>
      <c r="K165" s="286" t="s">
        <v>317</v>
      </c>
      <c r="L165" s="286"/>
      <c r="M165" s="286"/>
      <c r="N165" s="438" t="s">
        <v>317</v>
      </c>
      <c r="O165" s="438"/>
      <c r="P165" s="436"/>
      <c r="Q165" s="421"/>
      <c r="R165" s="424"/>
      <c r="S165" s="425"/>
    </row>
    <row r="166" spans="1:23" ht="15.9" customHeight="1" x14ac:dyDescent="0.3">
      <c r="A166" s="244">
        <v>1</v>
      </c>
      <c r="B166" s="334"/>
      <c r="C166" s="347" t="str">
        <f t="shared" ref="C166" si="32">C102</f>
        <v>C</v>
      </c>
      <c r="D166" s="6"/>
      <c r="E166" s="272" t="str">
        <f t="shared" ref="E166" si="33">E102</f>
        <v>Croydon Harriers</v>
      </c>
      <c r="F166" s="287"/>
      <c r="G166" s="430"/>
      <c r="H166" s="431"/>
      <c r="I166" s="6"/>
      <c r="J166" s="6"/>
      <c r="K166" s="6"/>
      <c r="L166" s="6"/>
      <c r="M166" s="6"/>
      <c r="N166" s="430"/>
      <c r="O166" s="431"/>
      <c r="P166" s="262"/>
      <c r="Q166" s="288"/>
      <c r="R166" s="247"/>
      <c r="S166" s="248"/>
      <c r="U166" s="434"/>
      <c r="V166" s="434"/>
      <c r="W166" s="434"/>
    </row>
    <row r="167" spans="1:23" ht="15.9" customHeight="1" x14ac:dyDescent="0.3">
      <c r="A167" s="244">
        <v>2</v>
      </c>
      <c r="B167" s="334"/>
      <c r="C167" s="347" t="str">
        <f t="shared" ref="C167" si="34">C103</f>
        <v>K</v>
      </c>
      <c r="D167" s="6"/>
      <c r="E167" s="272" t="str">
        <f t="shared" ref="E167" si="35">E103</f>
        <v>Kingston &amp; Poly</v>
      </c>
      <c r="F167" s="287"/>
      <c r="G167" s="430"/>
      <c r="H167" s="431"/>
      <c r="I167" s="6"/>
      <c r="J167" s="6"/>
      <c r="K167" s="6"/>
      <c r="L167" s="6"/>
      <c r="M167" s="6"/>
      <c r="N167" s="430"/>
      <c r="O167" s="431"/>
      <c r="P167" s="262"/>
      <c r="Q167" s="288"/>
      <c r="R167" s="247"/>
      <c r="S167" s="248"/>
      <c r="U167" s="434"/>
      <c r="V167" s="434"/>
      <c r="W167" s="434"/>
    </row>
    <row r="168" spans="1:23" ht="15.9" customHeight="1" x14ac:dyDescent="0.3">
      <c r="A168" s="244">
        <v>3</v>
      </c>
      <c r="B168" s="334"/>
      <c r="C168" s="347" t="str">
        <f t="shared" ref="C168" si="36">C104</f>
        <v>L</v>
      </c>
      <c r="D168" s="6"/>
      <c r="E168" s="272" t="str">
        <f t="shared" ref="E168" si="37">E104</f>
        <v>South London Harriers</v>
      </c>
      <c r="F168" s="287"/>
      <c r="G168" s="430"/>
      <c r="H168" s="431"/>
      <c r="I168" s="6"/>
      <c r="J168" s="6"/>
      <c r="K168" s="6"/>
      <c r="L168" s="6"/>
      <c r="M168" s="6"/>
      <c r="N168" s="430"/>
      <c r="O168" s="431"/>
      <c r="P168" s="262"/>
      <c r="Q168" s="288"/>
      <c r="R168" s="247"/>
      <c r="S168" s="248"/>
      <c r="U168" s="434"/>
      <c r="V168" s="434"/>
      <c r="W168" s="434"/>
    </row>
    <row r="169" spans="1:23" ht="15.9" customHeight="1" x14ac:dyDescent="0.3">
      <c r="A169" s="244">
        <v>4</v>
      </c>
      <c r="B169" s="334"/>
      <c r="C169" s="347" t="str">
        <f t="shared" ref="C169" si="38">C105</f>
        <v>-</v>
      </c>
      <c r="D169" s="6"/>
      <c r="E169" s="272" t="str">
        <f t="shared" ref="E169" si="39">E105</f>
        <v>-</v>
      </c>
      <c r="F169" s="287"/>
      <c r="G169" s="430"/>
      <c r="H169" s="431"/>
      <c r="I169" s="6"/>
      <c r="J169" s="6"/>
      <c r="K169" s="6"/>
      <c r="L169" s="6"/>
      <c r="M169" s="6"/>
      <c r="N169" s="430"/>
      <c r="O169" s="431"/>
      <c r="P169" s="262"/>
      <c r="Q169" s="288"/>
      <c r="R169" s="247"/>
      <c r="S169" s="248"/>
      <c r="U169" s="434"/>
      <c r="V169" s="434"/>
      <c r="W169" s="434"/>
    </row>
    <row r="170" spans="1:23" ht="15.9" customHeight="1" x14ac:dyDescent="0.3">
      <c r="A170" s="244">
        <v>5</v>
      </c>
      <c r="B170" s="334"/>
      <c r="C170" s="347" t="str">
        <f t="shared" ref="C170" si="40">C106</f>
        <v>R</v>
      </c>
      <c r="D170" s="6"/>
      <c r="E170" s="272" t="str">
        <f t="shared" ref="E170" si="41">E106</f>
        <v>Reigate Priory</v>
      </c>
      <c r="F170" s="287"/>
      <c r="G170" s="430"/>
      <c r="H170" s="431"/>
      <c r="I170" s="6"/>
      <c r="J170" s="6"/>
      <c r="K170" s="6"/>
      <c r="L170" s="6"/>
      <c r="M170" s="6"/>
      <c r="N170" s="430"/>
      <c r="O170" s="431"/>
      <c r="P170" s="262"/>
      <c r="Q170" s="288"/>
      <c r="R170" s="247"/>
      <c r="S170" s="248"/>
      <c r="U170" s="434"/>
      <c r="V170" s="434"/>
      <c r="W170" s="434"/>
    </row>
    <row r="171" spans="1:23" ht="15.9" customHeight="1" x14ac:dyDescent="0.3">
      <c r="A171" s="244">
        <v>6</v>
      </c>
      <c r="B171" s="334"/>
      <c r="C171" s="347" t="str">
        <f t="shared" ref="C171" si="42">C107</f>
        <v>O</v>
      </c>
      <c r="D171" s="6"/>
      <c r="E171" s="272" t="str">
        <f t="shared" ref="E171" si="43">E107</f>
        <v>Holland Sports</v>
      </c>
      <c r="F171" s="287"/>
      <c r="G171" s="430"/>
      <c r="H171" s="431"/>
      <c r="I171" s="6"/>
      <c r="J171" s="6"/>
      <c r="K171" s="6"/>
      <c r="L171" s="6"/>
      <c r="M171" s="6"/>
      <c r="N171" s="430"/>
      <c r="O171" s="431"/>
      <c r="P171" s="262"/>
      <c r="Q171" s="288"/>
      <c r="R171" s="247"/>
      <c r="S171" s="248"/>
      <c r="U171" s="434"/>
      <c r="V171" s="434"/>
      <c r="W171" s="434"/>
    </row>
    <row r="172" spans="1:23" ht="15.9" customHeight="1" x14ac:dyDescent="0.3">
      <c r="A172" s="244">
        <v>7</v>
      </c>
      <c r="B172" s="334"/>
      <c r="C172" s="347"/>
      <c r="D172" s="6"/>
      <c r="E172" s="272"/>
      <c r="F172" s="287"/>
      <c r="G172" s="430"/>
      <c r="H172" s="431"/>
      <c r="I172" s="6"/>
      <c r="J172" s="6"/>
      <c r="K172" s="6"/>
      <c r="L172" s="6"/>
      <c r="M172" s="6"/>
      <c r="N172" s="430"/>
      <c r="O172" s="431"/>
      <c r="P172" s="262"/>
      <c r="Q172" s="288"/>
      <c r="R172" s="247"/>
      <c r="S172" s="248"/>
    </row>
    <row r="173" spans="1:23" ht="15.9" customHeight="1" x14ac:dyDescent="0.3">
      <c r="A173" s="244">
        <v>8</v>
      </c>
      <c r="B173" s="334" t="str">
        <f t="shared" ref="B173:C173" si="44">B109</f>
        <v>C</v>
      </c>
      <c r="C173" s="341" t="str">
        <f t="shared" si="44"/>
        <v>C</v>
      </c>
      <c r="D173" s="6"/>
      <c r="E173" s="272" t="str">
        <f t="shared" ref="E173" si="45">E109</f>
        <v>Croydon Harriers</v>
      </c>
      <c r="F173" s="287"/>
      <c r="G173" s="430"/>
      <c r="H173" s="431"/>
      <c r="I173" s="6"/>
      <c r="J173" s="6"/>
      <c r="K173" s="6"/>
      <c r="L173" s="6"/>
      <c r="M173" s="6"/>
      <c r="N173" s="430"/>
      <c r="O173" s="431"/>
      <c r="P173" s="262"/>
      <c r="Q173" s="288"/>
      <c r="R173" s="247"/>
      <c r="S173" s="248"/>
    </row>
    <row r="174" spans="1:23" ht="15.9" customHeight="1" x14ac:dyDescent="0.3">
      <c r="A174" s="244">
        <v>9</v>
      </c>
      <c r="B174" s="334" t="str">
        <f t="shared" ref="B174:C174" si="46">B110</f>
        <v>K</v>
      </c>
      <c r="C174" s="341" t="str">
        <f t="shared" si="46"/>
        <v>K</v>
      </c>
      <c r="D174" s="6"/>
      <c r="E174" s="272" t="str">
        <f t="shared" ref="E174" si="47">E110</f>
        <v>Kingston &amp; Poly</v>
      </c>
      <c r="F174" s="287"/>
      <c r="G174" s="430"/>
      <c r="H174" s="431"/>
      <c r="I174" s="6"/>
      <c r="J174" s="6"/>
      <c r="K174" s="6"/>
      <c r="L174" s="6"/>
      <c r="M174" s="6"/>
      <c r="N174" s="430"/>
      <c r="O174" s="431"/>
      <c r="P174" s="262"/>
      <c r="Q174" s="288"/>
      <c r="R174" s="247"/>
      <c r="S174" s="248"/>
    </row>
    <row r="175" spans="1:23" ht="15.9" customHeight="1" x14ac:dyDescent="0.3">
      <c r="A175" s="244">
        <v>10</v>
      </c>
      <c r="B175" s="334" t="str">
        <f t="shared" ref="B175:C175" si="48">B111</f>
        <v>L</v>
      </c>
      <c r="C175" s="341" t="str">
        <f t="shared" si="48"/>
        <v>L</v>
      </c>
      <c r="D175" s="6"/>
      <c r="E175" s="272" t="str">
        <f t="shared" ref="E175" si="49">E111</f>
        <v>South London Harriers</v>
      </c>
      <c r="F175" s="287"/>
      <c r="G175" s="430"/>
      <c r="H175" s="431"/>
      <c r="I175" s="6"/>
      <c r="J175" s="6"/>
      <c r="K175" s="6"/>
      <c r="L175" s="6"/>
      <c r="M175" s="6"/>
      <c r="N175" s="430"/>
      <c r="O175" s="431"/>
      <c r="P175" s="262"/>
      <c r="Q175" s="288"/>
      <c r="R175" s="247"/>
      <c r="S175" s="248"/>
    </row>
    <row r="176" spans="1:23" ht="15.9" customHeight="1" x14ac:dyDescent="0.3">
      <c r="A176" s="244">
        <v>11</v>
      </c>
      <c r="B176" s="334" t="str">
        <f t="shared" ref="B176:C176" si="50">B112</f>
        <v>-</v>
      </c>
      <c r="C176" s="341" t="str">
        <f t="shared" si="50"/>
        <v>-</v>
      </c>
      <c r="D176" s="6"/>
      <c r="E176" s="272" t="str">
        <f t="shared" ref="E176" si="51">E112</f>
        <v>-</v>
      </c>
      <c r="F176" s="287"/>
      <c r="G176" s="430"/>
      <c r="H176" s="431"/>
      <c r="I176" s="6"/>
      <c r="J176" s="6"/>
      <c r="K176" s="6"/>
      <c r="L176" s="6"/>
      <c r="M176" s="6"/>
      <c r="N176" s="430"/>
      <c r="O176" s="431"/>
      <c r="P176" s="262"/>
      <c r="Q176" s="288"/>
      <c r="R176" s="247"/>
      <c r="S176" s="248"/>
    </row>
    <row r="177" spans="1:19" ht="15.9" customHeight="1" x14ac:dyDescent="0.3">
      <c r="A177" s="244">
        <v>12</v>
      </c>
      <c r="B177" s="334" t="str">
        <f t="shared" ref="B177:C177" si="52">B113</f>
        <v>R</v>
      </c>
      <c r="C177" s="341" t="str">
        <f t="shared" si="52"/>
        <v>R</v>
      </c>
      <c r="D177" s="6"/>
      <c r="E177" s="272" t="str">
        <f t="shared" ref="E177" si="53">E113</f>
        <v>Reigate Priory</v>
      </c>
      <c r="F177" s="287"/>
      <c r="G177" s="430"/>
      <c r="H177" s="431"/>
      <c r="I177" s="6"/>
      <c r="J177" s="6"/>
      <c r="K177" s="6"/>
      <c r="L177" s="6"/>
      <c r="M177" s="6"/>
      <c r="N177" s="430"/>
      <c r="O177" s="431"/>
      <c r="P177" s="262"/>
      <c r="Q177" s="288"/>
      <c r="R177" s="247"/>
      <c r="S177" s="248"/>
    </row>
    <row r="178" spans="1:19" ht="15.9" customHeight="1" x14ac:dyDescent="0.3">
      <c r="A178" s="244">
        <v>13</v>
      </c>
      <c r="B178" s="334" t="str">
        <f t="shared" ref="B178:C178" si="54">B114</f>
        <v>O</v>
      </c>
      <c r="C178" s="341" t="str">
        <f t="shared" si="54"/>
        <v>O</v>
      </c>
      <c r="D178" s="6"/>
      <c r="E178" s="272" t="str">
        <f t="shared" ref="E178" si="55">E114</f>
        <v>Holland Sports</v>
      </c>
      <c r="F178" s="287"/>
      <c r="G178" s="430"/>
      <c r="H178" s="431"/>
      <c r="I178" s="6"/>
      <c r="J178" s="6"/>
      <c r="K178" s="6"/>
      <c r="L178" s="6"/>
      <c r="M178" s="6"/>
      <c r="N178" s="430"/>
      <c r="O178" s="431"/>
      <c r="P178" s="262"/>
      <c r="Q178" s="288"/>
      <c r="R178" s="247"/>
      <c r="S178" s="248"/>
    </row>
    <row r="179" spans="1:19" ht="15.9" customHeight="1" x14ac:dyDescent="0.3">
      <c r="A179" s="244">
        <v>14</v>
      </c>
      <c r="B179" s="334"/>
      <c r="C179" s="341"/>
      <c r="D179" s="6"/>
      <c r="E179" s="289"/>
      <c r="F179" s="287"/>
      <c r="G179" s="430"/>
      <c r="H179" s="431"/>
      <c r="I179" s="6"/>
      <c r="J179" s="6"/>
      <c r="K179" s="6"/>
      <c r="L179" s="6"/>
      <c r="M179" s="6"/>
      <c r="N179" s="430"/>
      <c r="O179" s="431"/>
      <c r="P179" s="262"/>
      <c r="Q179" s="288"/>
      <c r="R179" s="247"/>
      <c r="S179" s="248"/>
    </row>
    <row r="180" spans="1:19" ht="15.9" customHeight="1" x14ac:dyDescent="0.3">
      <c r="A180" s="244">
        <v>15</v>
      </c>
      <c r="B180" s="334"/>
      <c r="C180" s="341"/>
      <c r="D180" s="6"/>
      <c r="E180" s="289"/>
      <c r="F180" s="287"/>
      <c r="G180" s="430"/>
      <c r="H180" s="431"/>
      <c r="I180" s="6"/>
      <c r="J180" s="6"/>
      <c r="K180" s="6"/>
      <c r="L180" s="6"/>
      <c r="M180" s="6"/>
      <c r="N180" s="430"/>
      <c r="O180" s="431"/>
      <c r="P180" s="262"/>
      <c r="Q180" s="288"/>
      <c r="R180" s="247"/>
      <c r="S180" s="248"/>
    </row>
    <row r="181" spans="1:19" ht="15.9" customHeight="1" thickBot="1" x14ac:dyDescent="0.35">
      <c r="A181" s="249">
        <v>16</v>
      </c>
      <c r="B181" s="335"/>
      <c r="C181" s="342"/>
      <c r="D181" s="250"/>
      <c r="E181" s="290"/>
      <c r="F181" s="291"/>
      <c r="G181" s="432"/>
      <c r="H181" s="433"/>
      <c r="I181" s="250"/>
      <c r="J181" s="250"/>
      <c r="K181" s="250"/>
      <c r="L181" s="250"/>
      <c r="M181" s="250"/>
      <c r="N181" s="432"/>
      <c r="O181" s="433"/>
      <c r="P181" s="292"/>
      <c r="Q181" s="293"/>
      <c r="R181" s="252"/>
      <c r="S181" s="253"/>
    </row>
    <row r="182" spans="1:19" ht="9" customHeight="1" thickBot="1" x14ac:dyDescent="0.35"/>
    <row r="183" spans="1:19" ht="15.6" thickTop="1" thickBot="1" x14ac:dyDescent="0.35">
      <c r="A183" s="294"/>
      <c r="B183" s="336"/>
      <c r="C183" s="343"/>
      <c r="D183" s="295" t="s">
        <v>318</v>
      </c>
      <c r="E183" s="295"/>
      <c r="F183" s="296"/>
      <c r="G183" s="297"/>
      <c r="H183" s="295"/>
      <c r="I183" s="295" t="s">
        <v>319</v>
      </c>
      <c r="J183" s="295"/>
      <c r="K183" s="295"/>
      <c r="L183" s="295"/>
      <c r="M183" s="298"/>
      <c r="N183" s="296"/>
      <c r="O183" s="237" t="s">
        <v>320</v>
      </c>
      <c r="P183" s="237"/>
      <c r="Q183" s="237"/>
      <c r="R183" s="237"/>
      <c r="S183" s="233"/>
    </row>
    <row r="184" spans="1:19" ht="15" thickBot="1" x14ac:dyDescent="0.35">
      <c r="A184" s="299"/>
      <c r="B184" s="349" t="s">
        <v>169</v>
      </c>
      <c r="C184" s="344"/>
      <c r="D184" s="257" t="s">
        <v>3</v>
      </c>
      <c r="E184" s="256" t="s">
        <v>0</v>
      </c>
      <c r="F184" s="300" t="s">
        <v>343</v>
      </c>
      <c r="G184" s="299"/>
      <c r="H184" s="256" t="s">
        <v>169</v>
      </c>
      <c r="I184" s="255"/>
      <c r="J184" s="256" t="s">
        <v>3</v>
      </c>
      <c r="K184" s="258"/>
      <c r="L184" s="417" t="s">
        <v>0</v>
      </c>
      <c r="M184" s="419"/>
      <c r="N184" s="300" t="s">
        <v>344</v>
      </c>
      <c r="S184" s="139"/>
    </row>
    <row r="185" spans="1:19" ht="15.9" customHeight="1" thickBot="1" x14ac:dyDescent="0.35">
      <c r="A185" s="301">
        <v>1</v>
      </c>
      <c r="D185" s="260"/>
      <c r="F185" s="302"/>
      <c r="G185" s="303">
        <v>1</v>
      </c>
      <c r="I185" s="41"/>
      <c r="K185" s="139"/>
      <c r="L185" s="266"/>
      <c r="M185" s="138"/>
      <c r="N185" s="304"/>
      <c r="S185" s="139"/>
    </row>
    <row r="186" spans="1:19" ht="15.9" customHeight="1" x14ac:dyDescent="0.3">
      <c r="A186" s="305">
        <v>2</v>
      </c>
      <c r="B186" s="334"/>
      <c r="C186" s="345"/>
      <c r="D186" s="263"/>
      <c r="E186" s="262"/>
      <c r="F186" s="304"/>
      <c r="G186" s="306">
        <v>2</v>
      </c>
      <c r="H186" s="262"/>
      <c r="I186" s="264"/>
      <c r="J186" s="262"/>
      <c r="K186" s="265"/>
      <c r="L186" s="264"/>
      <c r="M186" s="265"/>
      <c r="N186" s="304"/>
      <c r="O186" s="81"/>
      <c r="P186" s="81"/>
      <c r="Q186" s="81"/>
      <c r="R186" s="81"/>
      <c r="S186" s="138"/>
    </row>
    <row r="187" spans="1:19" ht="15.9" customHeight="1" thickBot="1" x14ac:dyDescent="0.35">
      <c r="A187" s="305">
        <v>3</v>
      </c>
      <c r="B187" s="334"/>
      <c r="C187" s="345"/>
      <c r="D187" s="263"/>
      <c r="E187" s="262"/>
      <c r="F187" s="304"/>
      <c r="G187" s="306">
        <v>3</v>
      </c>
      <c r="H187" s="262"/>
      <c r="I187" s="264"/>
      <c r="J187" s="262"/>
      <c r="K187" s="265"/>
      <c r="L187" s="264"/>
      <c r="M187" s="265"/>
      <c r="N187" s="304"/>
      <c r="O187" s="44"/>
      <c r="P187" s="44"/>
      <c r="Q187" s="44"/>
      <c r="R187" s="44"/>
      <c r="S187" s="267"/>
    </row>
    <row r="188" spans="1:19" ht="15.9" customHeight="1" x14ac:dyDescent="0.3">
      <c r="A188" s="305">
        <v>4</v>
      </c>
      <c r="B188" s="334"/>
      <c r="C188" s="345"/>
      <c r="D188" s="263"/>
      <c r="E188" s="262"/>
      <c r="F188" s="304"/>
      <c r="G188" s="306">
        <v>4</v>
      </c>
      <c r="H188" s="262"/>
      <c r="I188" s="264"/>
      <c r="J188" s="262"/>
      <c r="K188" s="265"/>
      <c r="L188" s="264"/>
      <c r="M188" s="265"/>
      <c r="N188" s="304"/>
      <c r="S188" s="139"/>
    </row>
    <row r="189" spans="1:19" ht="15.9" customHeight="1" thickBot="1" x14ac:dyDescent="0.35">
      <c r="A189" s="305">
        <v>5</v>
      </c>
      <c r="B189" s="334"/>
      <c r="C189" s="345"/>
      <c r="D189" s="263"/>
      <c r="E189" s="262"/>
      <c r="F189" s="304"/>
      <c r="G189" s="306">
        <v>5</v>
      </c>
      <c r="H189" s="262"/>
      <c r="I189" s="264"/>
      <c r="J189" s="262"/>
      <c r="K189" s="265"/>
      <c r="L189" s="264"/>
      <c r="M189" s="265"/>
      <c r="N189" s="304"/>
      <c r="S189" s="139"/>
    </row>
    <row r="190" spans="1:19" ht="15.9" customHeight="1" thickBot="1" x14ac:dyDescent="0.35">
      <c r="A190" s="305">
        <v>6</v>
      </c>
      <c r="B190" s="334"/>
      <c r="C190" s="345"/>
      <c r="D190" s="263"/>
      <c r="E190" s="262"/>
      <c r="F190" s="304"/>
      <c r="G190" s="306">
        <v>6</v>
      </c>
      <c r="H190" s="262"/>
      <c r="I190" s="264"/>
      <c r="J190" s="262"/>
      <c r="K190" s="265"/>
      <c r="L190" s="264"/>
      <c r="M190" s="265"/>
      <c r="N190" s="304"/>
      <c r="O190" s="237" t="s">
        <v>323</v>
      </c>
      <c r="P190" s="237"/>
      <c r="Q190" s="237"/>
      <c r="R190" s="237"/>
      <c r="S190" s="233"/>
    </row>
    <row r="191" spans="1:19" ht="15.9" customHeight="1" x14ac:dyDescent="0.3">
      <c r="A191" s="305">
        <v>7</v>
      </c>
      <c r="B191" s="334"/>
      <c r="C191" s="345"/>
      <c r="D191" s="263"/>
      <c r="E191" s="262"/>
      <c r="F191" s="304"/>
      <c r="G191" s="306">
        <v>7</v>
      </c>
      <c r="H191" s="262"/>
      <c r="I191" s="264"/>
      <c r="J191" s="262"/>
      <c r="K191" s="265"/>
      <c r="L191" s="264"/>
      <c r="M191" s="265"/>
      <c r="N191" s="304"/>
      <c r="S191" s="139"/>
    </row>
    <row r="192" spans="1:19" ht="15.9" customHeight="1" thickBot="1" x14ac:dyDescent="0.35">
      <c r="A192" s="307">
        <v>8</v>
      </c>
      <c r="B192" s="337"/>
      <c r="C192" s="346"/>
      <c r="D192" s="309"/>
      <c r="E192" s="308"/>
      <c r="F192" s="310"/>
      <c r="G192" s="311">
        <v>8</v>
      </c>
      <c r="H192" s="308"/>
      <c r="I192" s="312"/>
      <c r="J192" s="308"/>
      <c r="K192" s="313"/>
      <c r="L192" s="312"/>
      <c r="M192" s="313"/>
      <c r="N192" s="314"/>
      <c r="O192" s="44"/>
      <c r="P192" s="44"/>
      <c r="Q192" s="44"/>
      <c r="R192" s="44"/>
      <c r="S192" s="267"/>
    </row>
    <row r="193" spans="1:23" ht="15.6" thickTop="1" thickBot="1" x14ac:dyDescent="0.35">
      <c r="D193" t="s">
        <v>339</v>
      </c>
      <c r="E193" s="4" t="s">
        <v>362</v>
      </c>
      <c r="O193" s="4" t="s">
        <v>81</v>
      </c>
    </row>
    <row r="194" spans="1:23" ht="15" thickBot="1" x14ac:dyDescent="0.35">
      <c r="A194" s="232" t="s">
        <v>305</v>
      </c>
      <c r="B194" s="331"/>
      <c r="C194" s="339"/>
      <c r="D194" s="234" t="s">
        <v>347</v>
      </c>
      <c r="E194" s="235" t="s">
        <v>81</v>
      </c>
      <c r="F194" s="236" t="s">
        <v>306</v>
      </c>
      <c r="G194" s="234"/>
      <c r="H194" s="237" t="str">
        <f>H130</f>
        <v>at Epsom &amp; Ewell AC</v>
      </c>
      <c r="I194" s="237"/>
      <c r="J194" s="237"/>
      <c r="K194" s="237"/>
      <c r="L194" s="237"/>
      <c r="M194" s="237"/>
      <c r="N194" s="236" t="s">
        <v>307</v>
      </c>
      <c r="O194" s="234" t="str">
        <f>O130</f>
        <v>04.06.22</v>
      </c>
      <c r="P194" s="237"/>
      <c r="Q194" s="237"/>
      <c r="R194" s="237"/>
      <c r="S194" s="233"/>
    </row>
    <row r="195" spans="1:23" ht="15" thickBot="1" x14ac:dyDescent="0.35">
      <c r="A195" s="238" t="s">
        <v>308</v>
      </c>
      <c r="B195" s="332"/>
      <c r="C195" s="340"/>
      <c r="D195" s="17" t="s">
        <v>368</v>
      </c>
      <c r="E195" s="17" t="s">
        <v>112</v>
      </c>
      <c r="F195" s="239" t="s">
        <v>309</v>
      </c>
      <c r="G195" s="266"/>
      <c r="H195" s="348" t="s">
        <v>349</v>
      </c>
      <c r="I195" s="240"/>
      <c r="J195" s="81"/>
      <c r="K195" s="81"/>
      <c r="L195" s="81"/>
      <c r="M195" s="81"/>
    </row>
    <row r="196" spans="1:23" ht="29.25" customHeight="1" x14ac:dyDescent="0.3">
      <c r="A196" s="426" t="s">
        <v>310</v>
      </c>
      <c r="B196" s="326" t="s">
        <v>169</v>
      </c>
      <c r="C196" s="326"/>
      <c r="D196" s="241" t="s">
        <v>3</v>
      </c>
      <c r="E196" s="422" t="s">
        <v>0</v>
      </c>
      <c r="F196" s="439"/>
      <c r="G196" s="440" t="s">
        <v>329</v>
      </c>
      <c r="H196" s="441"/>
      <c r="I196" s="285" t="s">
        <v>330</v>
      </c>
      <c r="J196" s="285" t="s">
        <v>331</v>
      </c>
      <c r="K196" s="275" t="s">
        <v>340</v>
      </c>
      <c r="L196" s="275"/>
      <c r="M196" s="275"/>
      <c r="N196" s="442" t="s">
        <v>341</v>
      </c>
      <c r="O196" s="422"/>
      <c r="P196" s="435" t="s">
        <v>342</v>
      </c>
      <c r="Q196" s="420"/>
      <c r="R196" s="422" t="s">
        <v>316</v>
      </c>
      <c r="S196" s="423"/>
    </row>
    <row r="197" spans="1:23" ht="15" customHeight="1" x14ac:dyDescent="0.3">
      <c r="A197" s="427"/>
      <c r="B197" s="333"/>
      <c r="F197" s="286"/>
      <c r="G197" s="437" t="s">
        <v>317</v>
      </c>
      <c r="H197" s="437"/>
      <c r="I197" s="286" t="s">
        <v>317</v>
      </c>
      <c r="J197" s="286" t="s">
        <v>317</v>
      </c>
      <c r="K197" s="286" t="s">
        <v>317</v>
      </c>
      <c r="L197" s="286"/>
      <c r="M197" s="286"/>
      <c r="N197" s="438" t="s">
        <v>317</v>
      </c>
      <c r="O197" s="438"/>
      <c r="P197" s="436"/>
      <c r="Q197" s="421"/>
      <c r="R197" s="424"/>
      <c r="S197" s="425"/>
    </row>
    <row r="198" spans="1:23" ht="15.9" customHeight="1" x14ac:dyDescent="0.3">
      <c r="A198" s="244">
        <v>1</v>
      </c>
      <c r="B198" s="334"/>
      <c r="C198" s="341" t="str">
        <f t="shared" ref="C198" si="56">C134</f>
        <v>E</v>
      </c>
      <c r="D198" s="6"/>
      <c r="E198" s="272" t="str">
        <f t="shared" ref="E198" si="57">E134</f>
        <v>Epsom &amp; Ewell</v>
      </c>
      <c r="F198" s="287"/>
      <c r="G198" s="430"/>
      <c r="H198" s="431"/>
      <c r="I198" s="6"/>
      <c r="J198" s="6"/>
      <c r="K198" s="6"/>
      <c r="L198" s="6"/>
      <c r="M198" s="6"/>
      <c r="N198" s="430"/>
      <c r="O198" s="431"/>
      <c r="P198" s="262"/>
      <c r="Q198" s="288"/>
      <c r="R198" s="247"/>
      <c r="S198" s="248"/>
      <c r="U198" s="434"/>
      <c r="V198" s="434"/>
      <c r="W198" s="434"/>
    </row>
    <row r="199" spans="1:23" ht="15.9" customHeight="1" x14ac:dyDescent="0.3">
      <c r="A199" s="244">
        <v>2</v>
      </c>
      <c r="B199" s="334"/>
      <c r="C199" s="341" t="str">
        <f t="shared" ref="C199" si="58">C135</f>
        <v>Z</v>
      </c>
      <c r="D199" s="6"/>
      <c r="E199" s="272" t="str">
        <f t="shared" ref="E199" si="59">E135</f>
        <v>Herne Hill Harriers</v>
      </c>
      <c r="F199" s="287"/>
      <c r="G199" s="430"/>
      <c r="H199" s="431"/>
      <c r="I199" s="6"/>
      <c r="J199" s="6"/>
      <c r="K199" s="6"/>
      <c r="L199" s="6"/>
      <c r="M199" s="6"/>
      <c r="N199" s="430"/>
      <c r="O199" s="431"/>
      <c r="P199" s="262"/>
      <c r="Q199" s="288"/>
      <c r="R199" s="247"/>
      <c r="S199" s="248"/>
      <c r="U199" s="434"/>
      <c r="V199" s="434"/>
      <c r="W199" s="434"/>
    </row>
    <row r="200" spans="1:23" ht="15.9" customHeight="1" x14ac:dyDescent="0.3">
      <c r="A200" s="244">
        <v>3</v>
      </c>
      <c r="B200" s="334"/>
      <c r="C200" s="341" t="str">
        <f t="shared" ref="C200" si="60">C136</f>
        <v>G</v>
      </c>
      <c r="D200" s="6"/>
      <c r="E200" s="272" t="str">
        <f t="shared" ref="E200" si="61">E136</f>
        <v>Guildford &amp; Godalming</v>
      </c>
      <c r="F200" s="287"/>
      <c r="G200" s="430"/>
      <c r="H200" s="431"/>
      <c r="I200" s="6"/>
      <c r="J200" s="6"/>
      <c r="K200" s="6"/>
      <c r="L200" s="6"/>
      <c r="M200" s="6"/>
      <c r="N200" s="430"/>
      <c r="O200" s="431"/>
      <c r="P200" s="262"/>
      <c r="Q200" s="288"/>
      <c r="R200" s="247"/>
      <c r="S200" s="248"/>
      <c r="U200" s="434"/>
      <c r="V200" s="434"/>
      <c r="W200" s="434"/>
    </row>
    <row r="201" spans="1:23" ht="15.9" customHeight="1" x14ac:dyDescent="0.3">
      <c r="A201" s="244">
        <v>4</v>
      </c>
      <c r="B201" s="334"/>
      <c r="C201" s="341" t="str">
        <f t="shared" ref="C201" si="62">C137</f>
        <v>S</v>
      </c>
      <c r="D201" s="6"/>
      <c r="E201" s="272" t="str">
        <f t="shared" ref="E201" si="63">E137</f>
        <v>Sutton &amp; District</v>
      </c>
      <c r="F201" s="287"/>
      <c r="G201" s="430"/>
      <c r="H201" s="431"/>
      <c r="I201" s="6"/>
      <c r="J201" s="6"/>
      <c r="K201" s="6"/>
      <c r="L201" s="6"/>
      <c r="M201" s="6"/>
      <c r="N201" s="430"/>
      <c r="O201" s="431"/>
      <c r="P201" s="262"/>
      <c r="Q201" s="288"/>
      <c r="R201" s="247"/>
      <c r="S201" s="248"/>
      <c r="U201" s="434"/>
      <c r="V201" s="434"/>
      <c r="W201" s="434"/>
    </row>
    <row r="202" spans="1:23" ht="15.9" customHeight="1" x14ac:dyDescent="0.3">
      <c r="A202" s="244">
        <v>5</v>
      </c>
      <c r="B202" s="334"/>
      <c r="C202" s="341" t="str">
        <f t="shared" ref="C202" si="64">C138</f>
        <v>H</v>
      </c>
      <c r="D202" s="6"/>
      <c r="E202" s="272" t="str">
        <f t="shared" ref="E202" si="65">E138</f>
        <v>Hercules Wimbledon</v>
      </c>
      <c r="F202" s="287"/>
      <c r="G202" s="430"/>
      <c r="H202" s="431"/>
      <c r="I202" s="6"/>
      <c r="J202" s="6"/>
      <c r="K202" s="6"/>
      <c r="L202" s="6"/>
      <c r="M202" s="6"/>
      <c r="N202" s="430"/>
      <c r="O202" s="431"/>
      <c r="P202" s="262"/>
      <c r="Q202" s="288"/>
      <c r="R202" s="247"/>
      <c r="S202" s="248"/>
      <c r="U202" s="434"/>
      <c r="V202" s="434"/>
      <c r="W202" s="434"/>
    </row>
    <row r="203" spans="1:23" ht="15.9" customHeight="1" x14ac:dyDescent="0.3">
      <c r="A203" s="244">
        <v>6</v>
      </c>
      <c r="B203" s="334"/>
      <c r="C203" s="341" t="str">
        <f t="shared" ref="C203" si="66">C139</f>
        <v>D</v>
      </c>
      <c r="D203" s="6"/>
      <c r="E203" s="272" t="str">
        <f t="shared" ref="E203" si="67">E139</f>
        <v>Dorking &amp; Mole Valley</v>
      </c>
      <c r="F203" s="287"/>
      <c r="G203" s="430"/>
      <c r="H203" s="431"/>
      <c r="I203" s="6"/>
      <c r="J203" s="6"/>
      <c r="K203" s="6"/>
      <c r="L203" s="6"/>
      <c r="M203" s="6"/>
      <c r="N203" s="430"/>
      <c r="O203" s="431"/>
      <c r="P203" s="262"/>
      <c r="Q203" s="288"/>
      <c r="R203" s="247"/>
      <c r="S203" s="248"/>
      <c r="U203" s="434"/>
      <c r="V203" s="434"/>
      <c r="W203" s="434"/>
    </row>
    <row r="204" spans="1:23" ht="15.9" customHeight="1" x14ac:dyDescent="0.3">
      <c r="A204" s="244">
        <v>7</v>
      </c>
      <c r="B204" s="334"/>
      <c r="C204" s="341"/>
      <c r="D204" s="6"/>
      <c r="E204" s="272"/>
      <c r="F204" s="287"/>
      <c r="G204" s="430"/>
      <c r="H204" s="431"/>
      <c r="I204" s="6"/>
      <c r="J204" s="6"/>
      <c r="K204" s="6"/>
      <c r="L204" s="6"/>
      <c r="M204" s="6"/>
      <c r="N204" s="430"/>
      <c r="O204" s="431"/>
      <c r="P204" s="262"/>
      <c r="Q204" s="288"/>
      <c r="R204" s="247"/>
      <c r="S204" s="248"/>
    </row>
    <row r="205" spans="1:23" ht="15.9" customHeight="1" x14ac:dyDescent="0.3">
      <c r="A205" s="244">
        <v>8</v>
      </c>
      <c r="B205" s="334" t="str">
        <f t="shared" ref="B205:C205" si="68">B141</f>
        <v>E</v>
      </c>
      <c r="C205" s="341" t="str">
        <f t="shared" si="68"/>
        <v>E</v>
      </c>
      <c r="D205" s="6"/>
      <c r="E205" s="272" t="str">
        <f t="shared" ref="E205" si="69">E141</f>
        <v>Epsom &amp; Ewell</v>
      </c>
      <c r="F205" s="287"/>
      <c r="G205" s="430"/>
      <c r="H205" s="431"/>
      <c r="I205" s="6"/>
      <c r="J205" s="6"/>
      <c r="K205" s="6"/>
      <c r="L205" s="6"/>
      <c r="M205" s="6"/>
      <c r="N205" s="430"/>
      <c r="O205" s="431"/>
      <c r="P205" s="262"/>
      <c r="Q205" s="288"/>
      <c r="R205" s="247"/>
      <c r="S205" s="248"/>
    </row>
    <row r="206" spans="1:23" ht="15.9" customHeight="1" x14ac:dyDescent="0.3">
      <c r="A206" s="244">
        <v>9</v>
      </c>
      <c r="B206" s="334" t="str">
        <f t="shared" ref="B206:C206" si="70">B142</f>
        <v>Z</v>
      </c>
      <c r="C206" s="341" t="str">
        <f t="shared" si="70"/>
        <v>Z</v>
      </c>
      <c r="D206" s="6"/>
      <c r="E206" s="272" t="str">
        <f t="shared" ref="E206" si="71">E142</f>
        <v>Herne Hill Harriers</v>
      </c>
      <c r="F206" s="287"/>
      <c r="G206" s="430"/>
      <c r="H206" s="431"/>
      <c r="I206" s="6"/>
      <c r="J206" s="6"/>
      <c r="K206" s="6"/>
      <c r="L206" s="6"/>
      <c r="M206" s="6"/>
      <c r="N206" s="430"/>
      <c r="O206" s="431"/>
      <c r="P206" s="262"/>
      <c r="Q206" s="288"/>
      <c r="R206" s="247"/>
      <c r="S206" s="248"/>
    </row>
    <row r="207" spans="1:23" ht="15.9" customHeight="1" x14ac:dyDescent="0.3">
      <c r="A207" s="244">
        <v>10</v>
      </c>
      <c r="B207" s="334" t="str">
        <f t="shared" ref="B207:C207" si="72">B143</f>
        <v>G</v>
      </c>
      <c r="C207" s="341" t="str">
        <f t="shared" si="72"/>
        <v>G</v>
      </c>
      <c r="D207" s="6"/>
      <c r="E207" s="272" t="str">
        <f t="shared" ref="E207" si="73">E143</f>
        <v>Guildford &amp; Godalming</v>
      </c>
      <c r="F207" s="287"/>
      <c r="G207" s="430"/>
      <c r="H207" s="431"/>
      <c r="I207" s="6"/>
      <c r="J207" s="6"/>
      <c r="K207" s="6"/>
      <c r="L207" s="6"/>
      <c r="M207" s="6"/>
      <c r="N207" s="430"/>
      <c r="O207" s="431"/>
      <c r="P207" s="262"/>
      <c r="Q207" s="288"/>
      <c r="R207" s="247"/>
      <c r="S207" s="248"/>
    </row>
    <row r="208" spans="1:23" ht="15.9" customHeight="1" x14ac:dyDescent="0.3">
      <c r="A208" s="244">
        <v>11</v>
      </c>
      <c r="B208" s="334" t="str">
        <f t="shared" ref="B208:C208" si="74">B144</f>
        <v>S</v>
      </c>
      <c r="C208" s="341" t="str">
        <f t="shared" si="74"/>
        <v>S</v>
      </c>
      <c r="D208" s="6"/>
      <c r="E208" s="272" t="str">
        <f t="shared" ref="E208" si="75">E144</f>
        <v>Sutton &amp; District</v>
      </c>
      <c r="F208" s="287"/>
      <c r="G208" s="430"/>
      <c r="H208" s="431"/>
      <c r="I208" s="6"/>
      <c r="J208" s="6"/>
      <c r="K208" s="6"/>
      <c r="L208" s="6"/>
      <c r="M208" s="6"/>
      <c r="N208" s="430"/>
      <c r="O208" s="431"/>
      <c r="P208" s="262"/>
      <c r="Q208" s="288"/>
      <c r="R208" s="247"/>
      <c r="S208" s="248"/>
    </row>
    <row r="209" spans="1:19" ht="15.9" customHeight="1" x14ac:dyDescent="0.3">
      <c r="A209" s="244">
        <v>12</v>
      </c>
      <c r="B209" s="334" t="str">
        <f t="shared" ref="B209:C209" si="76">B145</f>
        <v>H</v>
      </c>
      <c r="C209" s="341" t="str">
        <f t="shared" si="76"/>
        <v>H</v>
      </c>
      <c r="D209" s="6"/>
      <c r="E209" s="272" t="str">
        <f t="shared" ref="E209" si="77">E145</f>
        <v>Hercules Wimbledon</v>
      </c>
      <c r="F209" s="287"/>
      <c r="G209" s="430"/>
      <c r="H209" s="431"/>
      <c r="I209" s="6"/>
      <c r="J209" s="6"/>
      <c r="K209" s="6"/>
      <c r="L209" s="6"/>
      <c r="M209" s="6"/>
      <c r="N209" s="430"/>
      <c r="O209" s="431"/>
      <c r="P209" s="262"/>
      <c r="Q209" s="288"/>
      <c r="R209" s="247"/>
      <c r="S209" s="248"/>
    </row>
    <row r="210" spans="1:19" ht="15.9" customHeight="1" x14ac:dyDescent="0.3">
      <c r="A210" s="244">
        <v>13</v>
      </c>
      <c r="B210" s="334" t="str">
        <f t="shared" ref="B210:C210" si="78">B146</f>
        <v>D</v>
      </c>
      <c r="C210" s="341" t="str">
        <f t="shared" si="78"/>
        <v>D</v>
      </c>
      <c r="D210" s="6"/>
      <c r="E210" s="272" t="str">
        <f t="shared" ref="E210" si="79">E146</f>
        <v>Dorking &amp; Mole Valley</v>
      </c>
      <c r="F210" s="287"/>
      <c r="G210" s="430"/>
      <c r="H210" s="431"/>
      <c r="I210" s="6"/>
      <c r="J210" s="6"/>
      <c r="K210" s="6"/>
      <c r="L210" s="6"/>
      <c r="M210" s="6"/>
      <c r="N210" s="430"/>
      <c r="O210" s="431"/>
      <c r="P210" s="262"/>
      <c r="Q210" s="288"/>
      <c r="R210" s="247"/>
      <c r="S210" s="248"/>
    </row>
    <row r="211" spans="1:19" ht="15.9" customHeight="1" x14ac:dyDescent="0.3">
      <c r="A211" s="244">
        <v>14</v>
      </c>
      <c r="B211" s="334"/>
      <c r="C211" s="341"/>
      <c r="D211" s="6"/>
      <c r="E211" s="289"/>
      <c r="F211" s="287"/>
      <c r="G211" s="430"/>
      <c r="H211" s="431"/>
      <c r="I211" s="6"/>
      <c r="J211" s="6"/>
      <c r="K211" s="6"/>
      <c r="L211" s="6"/>
      <c r="M211" s="6"/>
      <c r="N211" s="430"/>
      <c r="O211" s="431"/>
      <c r="P211" s="262"/>
      <c r="Q211" s="288"/>
      <c r="R211" s="247"/>
      <c r="S211" s="248"/>
    </row>
    <row r="212" spans="1:19" ht="15.9" customHeight="1" x14ac:dyDescent="0.3">
      <c r="A212" s="244">
        <v>15</v>
      </c>
      <c r="B212" s="334"/>
      <c r="C212" s="341"/>
      <c r="D212" s="6"/>
      <c r="E212" s="289"/>
      <c r="F212" s="287"/>
      <c r="G212" s="430"/>
      <c r="H212" s="431"/>
      <c r="I212" s="6"/>
      <c r="J212" s="6"/>
      <c r="K212" s="6"/>
      <c r="L212" s="6"/>
      <c r="M212" s="6"/>
      <c r="N212" s="430"/>
      <c r="O212" s="431"/>
      <c r="P212" s="262"/>
      <c r="Q212" s="288"/>
      <c r="R212" s="247"/>
      <c r="S212" s="248"/>
    </row>
    <row r="213" spans="1:19" ht="15.9" customHeight="1" thickBot="1" x14ac:dyDescent="0.35">
      <c r="A213" s="249">
        <v>16</v>
      </c>
      <c r="B213" s="335"/>
      <c r="C213" s="342"/>
      <c r="D213" s="250"/>
      <c r="E213" s="290"/>
      <c r="F213" s="291"/>
      <c r="G213" s="432"/>
      <c r="H213" s="433"/>
      <c r="I213" s="250"/>
      <c r="J213" s="250"/>
      <c r="K213" s="250"/>
      <c r="L213" s="250"/>
      <c r="M213" s="250"/>
      <c r="N213" s="432"/>
      <c r="O213" s="433"/>
      <c r="P213" s="292"/>
      <c r="Q213" s="293"/>
      <c r="R213" s="252"/>
      <c r="S213" s="253"/>
    </row>
    <row r="214" spans="1:19" ht="9" customHeight="1" thickBot="1" x14ac:dyDescent="0.35"/>
    <row r="215" spans="1:19" ht="15.6" thickTop="1" thickBot="1" x14ac:dyDescent="0.35">
      <c r="A215" s="294"/>
      <c r="B215" s="336"/>
      <c r="C215" s="343"/>
      <c r="D215" s="295" t="s">
        <v>318</v>
      </c>
      <c r="E215" s="295"/>
      <c r="F215" s="296"/>
      <c r="G215" s="297"/>
      <c r="H215" s="295"/>
      <c r="I215" s="295" t="s">
        <v>319</v>
      </c>
      <c r="J215" s="295"/>
      <c r="K215" s="295"/>
      <c r="L215" s="295"/>
      <c r="M215" s="298"/>
      <c r="N215" s="296"/>
      <c r="O215" s="237" t="s">
        <v>320</v>
      </c>
      <c r="P215" s="237"/>
      <c r="Q215" s="237"/>
      <c r="R215" s="237"/>
      <c r="S215" s="233"/>
    </row>
    <row r="216" spans="1:19" ht="15" thickBot="1" x14ac:dyDescent="0.35">
      <c r="A216" s="299"/>
      <c r="B216" s="349" t="s">
        <v>169</v>
      </c>
      <c r="C216" s="344"/>
      <c r="D216" s="257" t="s">
        <v>3</v>
      </c>
      <c r="E216" s="256" t="s">
        <v>0</v>
      </c>
      <c r="F216" s="300" t="s">
        <v>343</v>
      </c>
      <c r="G216" s="299"/>
      <c r="H216" s="256" t="s">
        <v>169</v>
      </c>
      <c r="I216" s="255"/>
      <c r="J216" s="256" t="s">
        <v>3</v>
      </c>
      <c r="K216" s="258"/>
      <c r="L216" s="417" t="s">
        <v>0</v>
      </c>
      <c r="M216" s="419"/>
      <c r="N216" s="300" t="s">
        <v>344</v>
      </c>
      <c r="S216" s="139"/>
    </row>
    <row r="217" spans="1:19" ht="15.9" customHeight="1" thickBot="1" x14ac:dyDescent="0.35">
      <c r="A217" s="301">
        <v>1</v>
      </c>
      <c r="D217" s="260"/>
      <c r="F217" s="302"/>
      <c r="G217" s="303">
        <v>1</v>
      </c>
      <c r="I217" s="41"/>
      <c r="K217" s="139"/>
      <c r="L217" s="266"/>
      <c r="M217" s="138"/>
      <c r="N217" s="304"/>
      <c r="S217" s="139"/>
    </row>
    <row r="218" spans="1:19" ht="15.9" customHeight="1" x14ac:dyDescent="0.3">
      <c r="A218" s="305">
        <v>2</v>
      </c>
      <c r="B218" s="334"/>
      <c r="C218" s="345"/>
      <c r="D218" s="263"/>
      <c r="E218" s="262"/>
      <c r="F218" s="304"/>
      <c r="G218" s="306">
        <v>2</v>
      </c>
      <c r="H218" s="262"/>
      <c r="I218" s="264"/>
      <c r="J218" s="262"/>
      <c r="K218" s="265"/>
      <c r="L218" s="264"/>
      <c r="M218" s="265"/>
      <c r="N218" s="304"/>
      <c r="O218" s="81"/>
      <c r="P218" s="81"/>
      <c r="Q218" s="81"/>
      <c r="R218" s="81"/>
      <c r="S218" s="138"/>
    </row>
    <row r="219" spans="1:19" ht="15.9" customHeight="1" thickBot="1" x14ac:dyDescent="0.35">
      <c r="A219" s="305">
        <v>3</v>
      </c>
      <c r="B219" s="334"/>
      <c r="C219" s="345"/>
      <c r="D219" s="263"/>
      <c r="E219" s="262"/>
      <c r="F219" s="304"/>
      <c r="G219" s="306">
        <v>3</v>
      </c>
      <c r="H219" s="262"/>
      <c r="I219" s="264"/>
      <c r="J219" s="262"/>
      <c r="K219" s="265"/>
      <c r="L219" s="264"/>
      <c r="M219" s="265"/>
      <c r="N219" s="304"/>
      <c r="O219" s="44"/>
      <c r="P219" s="44"/>
      <c r="Q219" s="44"/>
      <c r="R219" s="44"/>
      <c r="S219" s="267"/>
    </row>
    <row r="220" spans="1:19" ht="15.9" customHeight="1" x14ac:dyDescent="0.3">
      <c r="A220" s="305">
        <v>4</v>
      </c>
      <c r="B220" s="334"/>
      <c r="C220" s="345"/>
      <c r="D220" s="263"/>
      <c r="E220" s="262"/>
      <c r="F220" s="304"/>
      <c r="G220" s="306">
        <v>4</v>
      </c>
      <c r="H220" s="262"/>
      <c r="I220" s="264"/>
      <c r="J220" s="262"/>
      <c r="K220" s="265"/>
      <c r="L220" s="264"/>
      <c r="M220" s="265"/>
      <c r="N220" s="304"/>
      <c r="S220" s="139"/>
    </row>
    <row r="221" spans="1:19" ht="15.9" customHeight="1" thickBot="1" x14ac:dyDescent="0.35">
      <c r="A221" s="305">
        <v>5</v>
      </c>
      <c r="B221" s="334"/>
      <c r="C221" s="345"/>
      <c r="D221" s="263"/>
      <c r="E221" s="262"/>
      <c r="F221" s="304"/>
      <c r="G221" s="306">
        <v>5</v>
      </c>
      <c r="H221" s="262"/>
      <c r="I221" s="264"/>
      <c r="J221" s="262"/>
      <c r="K221" s="265"/>
      <c r="L221" s="264"/>
      <c r="M221" s="265"/>
      <c r="N221" s="304"/>
      <c r="S221" s="139"/>
    </row>
    <row r="222" spans="1:19" ht="15.9" customHeight="1" thickBot="1" x14ac:dyDescent="0.35">
      <c r="A222" s="305">
        <v>6</v>
      </c>
      <c r="B222" s="334"/>
      <c r="C222" s="345"/>
      <c r="D222" s="263"/>
      <c r="E222" s="262"/>
      <c r="F222" s="304"/>
      <c r="G222" s="306">
        <v>6</v>
      </c>
      <c r="H222" s="262"/>
      <c r="I222" s="264"/>
      <c r="J222" s="262"/>
      <c r="K222" s="265"/>
      <c r="L222" s="264"/>
      <c r="M222" s="265"/>
      <c r="N222" s="304"/>
      <c r="O222" s="237" t="s">
        <v>323</v>
      </c>
      <c r="P222" s="237"/>
      <c r="Q222" s="237"/>
      <c r="R222" s="237"/>
      <c r="S222" s="233"/>
    </row>
    <row r="223" spans="1:19" ht="15.9" customHeight="1" x14ac:dyDescent="0.3">
      <c r="A223" s="305">
        <v>7</v>
      </c>
      <c r="B223" s="334"/>
      <c r="C223" s="345"/>
      <c r="D223" s="263"/>
      <c r="E223" s="262"/>
      <c r="F223" s="304"/>
      <c r="G223" s="306">
        <v>7</v>
      </c>
      <c r="H223" s="262"/>
      <c r="I223" s="264"/>
      <c r="J223" s="262"/>
      <c r="K223" s="265"/>
      <c r="L223" s="264"/>
      <c r="M223" s="265"/>
      <c r="N223" s="304"/>
      <c r="S223" s="139"/>
    </row>
    <row r="224" spans="1:19" ht="15.9" customHeight="1" thickBot="1" x14ac:dyDescent="0.35">
      <c r="A224" s="307">
        <v>8</v>
      </c>
      <c r="B224" s="337"/>
      <c r="C224" s="346"/>
      <c r="D224" s="309"/>
      <c r="E224" s="308"/>
      <c r="F224" s="310"/>
      <c r="G224" s="311">
        <v>8</v>
      </c>
      <c r="H224" s="308"/>
      <c r="I224" s="312"/>
      <c r="J224" s="308"/>
      <c r="K224" s="313"/>
      <c r="L224" s="312"/>
      <c r="M224" s="313"/>
      <c r="N224" s="314"/>
      <c r="O224" s="44"/>
      <c r="P224" s="44"/>
      <c r="Q224" s="44"/>
      <c r="R224" s="44"/>
      <c r="S224" s="267"/>
    </row>
    <row r="225" spans="1:23" ht="15.6" thickTop="1" thickBot="1" x14ac:dyDescent="0.35">
      <c r="D225" t="s">
        <v>339</v>
      </c>
      <c r="E225" s="4" t="str">
        <f>E193</f>
        <v>FOUR TRIALS   ONLY</v>
      </c>
      <c r="O225" s="4" t="s">
        <v>82</v>
      </c>
    </row>
    <row r="226" spans="1:23" ht="15" thickBot="1" x14ac:dyDescent="0.35">
      <c r="A226" s="232" t="s">
        <v>305</v>
      </c>
      <c r="B226" s="331"/>
      <c r="C226" s="339"/>
      <c r="D226" s="234" t="s">
        <v>347</v>
      </c>
      <c r="E226" s="235" t="s">
        <v>82</v>
      </c>
      <c r="F226" s="236" t="s">
        <v>306</v>
      </c>
      <c r="G226" s="234"/>
      <c r="H226" s="237" t="str">
        <f>H194</f>
        <v>at Epsom &amp; Ewell AC</v>
      </c>
      <c r="I226" s="237"/>
      <c r="J226" s="237"/>
      <c r="K226" s="237"/>
      <c r="L226" s="237"/>
      <c r="M226" s="237"/>
      <c r="N226" s="236" t="s">
        <v>307</v>
      </c>
      <c r="O226" s="234" t="str">
        <f>O194</f>
        <v>04.06.22</v>
      </c>
      <c r="P226" s="237"/>
      <c r="Q226" s="237"/>
      <c r="R226" s="237"/>
      <c r="S226" s="233"/>
    </row>
    <row r="227" spans="1:23" ht="15" thickBot="1" x14ac:dyDescent="0.35">
      <c r="A227" s="238" t="s">
        <v>308</v>
      </c>
      <c r="B227" s="332"/>
      <c r="C227" s="340"/>
      <c r="D227" s="17" t="str">
        <f>D195</f>
        <v>Javelin     500g</v>
      </c>
      <c r="E227" s="17" t="str">
        <f>E195</f>
        <v>U17</v>
      </c>
      <c r="F227" s="239" t="s">
        <v>309</v>
      </c>
      <c r="G227" s="266"/>
      <c r="H227" s="315" t="str">
        <f>H195</f>
        <v>noon</v>
      </c>
      <c r="I227" s="240"/>
      <c r="J227" s="81"/>
      <c r="K227" s="81"/>
      <c r="L227" s="81"/>
      <c r="M227" s="81"/>
    </row>
    <row r="228" spans="1:23" ht="29.25" customHeight="1" x14ac:dyDescent="0.3">
      <c r="A228" s="426" t="s">
        <v>310</v>
      </c>
      <c r="B228" s="326" t="s">
        <v>169</v>
      </c>
      <c r="C228" s="326"/>
      <c r="D228" s="241" t="s">
        <v>3</v>
      </c>
      <c r="E228" s="422" t="s">
        <v>0</v>
      </c>
      <c r="F228" s="439"/>
      <c r="G228" s="440" t="s">
        <v>329</v>
      </c>
      <c r="H228" s="441"/>
      <c r="I228" s="285" t="s">
        <v>330</v>
      </c>
      <c r="J228" s="285" t="s">
        <v>331</v>
      </c>
      <c r="K228" s="285" t="s">
        <v>340</v>
      </c>
      <c r="L228" s="275"/>
      <c r="M228" s="275"/>
      <c r="N228" s="442" t="s">
        <v>341</v>
      </c>
      <c r="O228" s="422"/>
      <c r="P228" s="435" t="s">
        <v>342</v>
      </c>
      <c r="Q228" s="420"/>
      <c r="R228" s="422" t="s">
        <v>316</v>
      </c>
      <c r="S228" s="423"/>
    </row>
    <row r="229" spans="1:23" ht="15" customHeight="1" x14ac:dyDescent="0.3">
      <c r="A229" s="427"/>
      <c r="B229" s="333"/>
      <c r="F229" s="286"/>
      <c r="G229" s="437" t="s">
        <v>317</v>
      </c>
      <c r="H229" s="437"/>
      <c r="I229" s="286" t="s">
        <v>317</v>
      </c>
      <c r="J229" s="286" t="s">
        <v>317</v>
      </c>
      <c r="K229" s="286" t="s">
        <v>317</v>
      </c>
      <c r="L229" s="286"/>
      <c r="M229" s="286"/>
      <c r="N229" s="438" t="s">
        <v>317</v>
      </c>
      <c r="O229" s="438"/>
      <c r="P229" s="436"/>
      <c r="Q229" s="421"/>
      <c r="R229" s="424"/>
      <c r="S229" s="425"/>
    </row>
    <row r="230" spans="1:23" ht="15.9" customHeight="1" x14ac:dyDescent="0.3">
      <c r="A230" s="244">
        <v>1</v>
      </c>
      <c r="B230" s="334"/>
      <c r="C230" s="347" t="str">
        <f t="shared" ref="C230" si="80">C166</f>
        <v>C</v>
      </c>
      <c r="D230" s="6"/>
      <c r="E230" s="272" t="str">
        <f t="shared" ref="E230" si="81">E166</f>
        <v>Croydon Harriers</v>
      </c>
      <c r="F230" s="287"/>
      <c r="G230" s="430"/>
      <c r="H230" s="431"/>
      <c r="I230" s="6"/>
      <c r="J230" s="6"/>
      <c r="K230" s="6"/>
      <c r="L230" s="6"/>
      <c r="M230" s="6"/>
      <c r="N230" s="430"/>
      <c r="O230" s="431"/>
      <c r="P230" s="262"/>
      <c r="Q230" s="288"/>
      <c r="R230" s="247"/>
      <c r="S230" s="248"/>
      <c r="U230" s="434"/>
      <c r="V230" s="434"/>
      <c r="W230" s="434"/>
    </row>
    <row r="231" spans="1:23" ht="15.9" customHeight="1" x14ac:dyDescent="0.3">
      <c r="A231" s="244">
        <v>2</v>
      </c>
      <c r="B231" s="334"/>
      <c r="C231" s="347" t="str">
        <f t="shared" ref="C231" si="82">C167</f>
        <v>K</v>
      </c>
      <c r="D231" s="6"/>
      <c r="E231" s="272" t="str">
        <f t="shared" ref="E231" si="83">E167</f>
        <v>Kingston &amp; Poly</v>
      </c>
      <c r="F231" s="287"/>
      <c r="G231" s="430"/>
      <c r="H231" s="431"/>
      <c r="I231" s="6"/>
      <c r="J231" s="6"/>
      <c r="K231" s="6"/>
      <c r="L231" s="6"/>
      <c r="M231" s="6"/>
      <c r="N231" s="430"/>
      <c r="O231" s="431"/>
      <c r="P231" s="262"/>
      <c r="Q231" s="288"/>
      <c r="R231" s="247"/>
      <c r="S231" s="248"/>
      <c r="U231" s="434"/>
      <c r="V231" s="434"/>
      <c r="W231" s="434"/>
    </row>
    <row r="232" spans="1:23" ht="15.9" customHeight="1" x14ac:dyDescent="0.3">
      <c r="A232" s="244">
        <v>3</v>
      </c>
      <c r="B232" s="334"/>
      <c r="C232" s="347" t="str">
        <f t="shared" ref="C232" si="84">C168</f>
        <v>L</v>
      </c>
      <c r="D232" s="6"/>
      <c r="E232" s="272" t="str">
        <f t="shared" ref="E232" si="85">E168</f>
        <v>South London Harriers</v>
      </c>
      <c r="F232" s="287"/>
      <c r="G232" s="430"/>
      <c r="H232" s="431"/>
      <c r="I232" s="6"/>
      <c r="J232" s="6"/>
      <c r="K232" s="6"/>
      <c r="L232" s="6"/>
      <c r="M232" s="6"/>
      <c r="N232" s="430"/>
      <c r="O232" s="431"/>
      <c r="P232" s="262"/>
      <c r="Q232" s="288"/>
      <c r="R232" s="247"/>
      <c r="S232" s="248"/>
      <c r="U232" s="434"/>
      <c r="V232" s="434"/>
      <c r="W232" s="434"/>
    </row>
    <row r="233" spans="1:23" ht="15.9" customHeight="1" x14ac:dyDescent="0.3">
      <c r="A233" s="244">
        <v>4</v>
      </c>
      <c r="B233" s="334"/>
      <c r="C233" s="347" t="str">
        <f t="shared" ref="C233" si="86">C169</f>
        <v>-</v>
      </c>
      <c r="D233" s="6"/>
      <c r="E233" s="272" t="str">
        <f t="shared" ref="E233" si="87">E169</f>
        <v>-</v>
      </c>
      <c r="F233" s="287"/>
      <c r="G233" s="430"/>
      <c r="H233" s="431"/>
      <c r="I233" s="6"/>
      <c r="J233" s="6"/>
      <c r="K233" s="6"/>
      <c r="L233" s="6"/>
      <c r="M233" s="6"/>
      <c r="N233" s="430"/>
      <c r="O233" s="431"/>
      <c r="P233" s="262"/>
      <c r="Q233" s="288"/>
      <c r="R233" s="247"/>
      <c r="S233" s="248"/>
      <c r="U233" s="434"/>
      <c r="V233" s="434"/>
      <c r="W233" s="434"/>
    </row>
    <row r="234" spans="1:23" ht="15.9" customHeight="1" x14ac:dyDescent="0.3">
      <c r="A234" s="244">
        <v>5</v>
      </c>
      <c r="B234" s="334"/>
      <c r="C234" s="347" t="str">
        <f t="shared" ref="C234" si="88">C170</f>
        <v>R</v>
      </c>
      <c r="D234" s="6"/>
      <c r="E234" s="272" t="str">
        <f t="shared" ref="E234" si="89">E170</f>
        <v>Reigate Priory</v>
      </c>
      <c r="F234" s="287"/>
      <c r="G234" s="430"/>
      <c r="H234" s="431"/>
      <c r="I234" s="6"/>
      <c r="J234" s="6"/>
      <c r="K234" s="6"/>
      <c r="L234" s="6"/>
      <c r="M234" s="6"/>
      <c r="N234" s="430"/>
      <c r="O234" s="431"/>
      <c r="P234" s="262"/>
      <c r="Q234" s="288"/>
      <c r="R234" s="247"/>
      <c r="S234" s="248"/>
      <c r="U234" s="434"/>
      <c r="V234" s="434"/>
      <c r="W234" s="434"/>
    </row>
    <row r="235" spans="1:23" ht="15.9" customHeight="1" x14ac:dyDescent="0.3">
      <c r="A235" s="244">
        <v>6</v>
      </c>
      <c r="B235" s="334"/>
      <c r="C235" s="347" t="str">
        <f t="shared" ref="C235" si="90">C171</f>
        <v>O</v>
      </c>
      <c r="D235" s="6"/>
      <c r="E235" s="272" t="str">
        <f t="shared" ref="E235" si="91">E171</f>
        <v>Holland Sports</v>
      </c>
      <c r="F235" s="287"/>
      <c r="G235" s="430"/>
      <c r="H235" s="431"/>
      <c r="I235" s="6"/>
      <c r="J235" s="6"/>
      <c r="K235" s="6"/>
      <c r="L235" s="6"/>
      <c r="M235" s="6"/>
      <c r="N235" s="430"/>
      <c r="O235" s="431"/>
      <c r="P235" s="262"/>
      <c r="Q235" s="288"/>
      <c r="R235" s="247"/>
      <c r="S235" s="248"/>
      <c r="U235" s="434"/>
      <c r="V235" s="434"/>
      <c r="W235" s="434"/>
    </row>
    <row r="236" spans="1:23" ht="15.9" customHeight="1" x14ac:dyDescent="0.3">
      <c r="A236" s="244">
        <v>7</v>
      </c>
      <c r="B236" s="334"/>
      <c r="C236" s="347"/>
      <c r="D236" s="6"/>
      <c r="E236" s="272"/>
      <c r="F236" s="287"/>
      <c r="G236" s="430"/>
      <c r="H236" s="431"/>
      <c r="I236" s="6"/>
      <c r="J236" s="6"/>
      <c r="K236" s="6"/>
      <c r="L236" s="6"/>
      <c r="M236" s="6"/>
      <c r="N236" s="430"/>
      <c r="O236" s="431"/>
      <c r="P236" s="262"/>
      <c r="Q236" s="288"/>
      <c r="R236" s="247"/>
      <c r="S236" s="248"/>
    </row>
    <row r="237" spans="1:23" ht="15.9" customHeight="1" x14ac:dyDescent="0.3">
      <c r="A237" s="244">
        <v>8</v>
      </c>
      <c r="B237" s="334" t="str">
        <f t="shared" ref="B237:C237" si="92">B173</f>
        <v>C</v>
      </c>
      <c r="C237" s="341" t="str">
        <f t="shared" si="92"/>
        <v>C</v>
      </c>
      <c r="D237" s="6"/>
      <c r="E237" s="272" t="str">
        <f t="shared" ref="E237" si="93">E173</f>
        <v>Croydon Harriers</v>
      </c>
      <c r="F237" s="287"/>
      <c r="G237" s="430"/>
      <c r="H237" s="431"/>
      <c r="I237" s="6"/>
      <c r="J237" s="6"/>
      <c r="K237" s="6"/>
      <c r="L237" s="6"/>
      <c r="M237" s="6"/>
      <c r="N237" s="430"/>
      <c r="O237" s="431"/>
      <c r="P237" s="262"/>
      <c r="Q237" s="288"/>
      <c r="R237" s="247"/>
      <c r="S237" s="248"/>
    </row>
    <row r="238" spans="1:23" ht="15.9" customHeight="1" x14ac:dyDescent="0.3">
      <c r="A238" s="244">
        <v>9</v>
      </c>
      <c r="B238" s="334" t="str">
        <f t="shared" ref="B238:C238" si="94">B174</f>
        <v>K</v>
      </c>
      <c r="C238" s="341" t="str">
        <f t="shared" si="94"/>
        <v>K</v>
      </c>
      <c r="D238" s="6"/>
      <c r="E238" s="272" t="str">
        <f t="shared" ref="E238" si="95">E174</f>
        <v>Kingston &amp; Poly</v>
      </c>
      <c r="F238" s="287"/>
      <c r="G238" s="430"/>
      <c r="H238" s="431"/>
      <c r="I238" s="6"/>
      <c r="J238" s="6"/>
      <c r="K238" s="6"/>
      <c r="L238" s="6"/>
      <c r="M238" s="6"/>
      <c r="N238" s="430"/>
      <c r="O238" s="431"/>
      <c r="P238" s="262"/>
      <c r="Q238" s="288"/>
      <c r="R238" s="247"/>
      <c r="S238" s="248"/>
    </row>
    <row r="239" spans="1:23" ht="15.9" customHeight="1" x14ac:dyDescent="0.3">
      <c r="A239" s="244">
        <v>10</v>
      </c>
      <c r="B239" s="334" t="str">
        <f t="shared" ref="B239:C239" si="96">B175</f>
        <v>L</v>
      </c>
      <c r="C239" s="341" t="str">
        <f t="shared" si="96"/>
        <v>L</v>
      </c>
      <c r="D239" s="6"/>
      <c r="E239" s="272" t="str">
        <f t="shared" ref="E239" si="97">E175</f>
        <v>South London Harriers</v>
      </c>
      <c r="F239" s="287"/>
      <c r="G239" s="430"/>
      <c r="H239" s="431"/>
      <c r="I239" s="6"/>
      <c r="J239" s="6"/>
      <c r="K239" s="6"/>
      <c r="L239" s="6"/>
      <c r="M239" s="6"/>
      <c r="N239" s="430"/>
      <c r="O239" s="431"/>
      <c r="P239" s="262"/>
      <c r="Q239" s="288"/>
      <c r="R239" s="247"/>
      <c r="S239" s="248"/>
    </row>
    <row r="240" spans="1:23" ht="15.9" customHeight="1" x14ac:dyDescent="0.3">
      <c r="A240" s="244">
        <v>11</v>
      </c>
      <c r="B240" s="334" t="str">
        <f t="shared" ref="B240:C240" si="98">B176</f>
        <v>-</v>
      </c>
      <c r="C240" s="341" t="str">
        <f t="shared" si="98"/>
        <v>-</v>
      </c>
      <c r="D240" s="6"/>
      <c r="E240" s="272" t="str">
        <f t="shared" ref="E240" si="99">E176</f>
        <v>-</v>
      </c>
      <c r="F240" s="287"/>
      <c r="G240" s="430"/>
      <c r="H240" s="431"/>
      <c r="I240" s="6"/>
      <c r="J240" s="6"/>
      <c r="K240" s="6"/>
      <c r="L240" s="6"/>
      <c r="M240" s="6"/>
      <c r="N240" s="430"/>
      <c r="O240" s="431"/>
      <c r="P240" s="262"/>
      <c r="Q240" s="288"/>
      <c r="R240" s="247"/>
      <c r="S240" s="248"/>
    </row>
    <row r="241" spans="1:19" ht="15.9" customHeight="1" x14ac:dyDescent="0.3">
      <c r="A241" s="244">
        <v>12</v>
      </c>
      <c r="B241" s="334" t="str">
        <f t="shared" ref="B241:C241" si="100">B177</f>
        <v>R</v>
      </c>
      <c r="C241" s="341" t="str">
        <f t="shared" si="100"/>
        <v>R</v>
      </c>
      <c r="D241" s="6"/>
      <c r="E241" s="272" t="str">
        <f t="shared" ref="E241" si="101">E177</f>
        <v>Reigate Priory</v>
      </c>
      <c r="F241" s="287"/>
      <c r="G241" s="430"/>
      <c r="H241" s="431"/>
      <c r="I241" s="6"/>
      <c r="J241" s="6"/>
      <c r="K241" s="6"/>
      <c r="L241" s="6"/>
      <c r="M241" s="6"/>
      <c r="N241" s="430"/>
      <c r="O241" s="431"/>
      <c r="P241" s="262"/>
      <c r="Q241" s="288"/>
      <c r="R241" s="247"/>
      <c r="S241" s="248"/>
    </row>
    <row r="242" spans="1:19" ht="15.9" customHeight="1" x14ac:dyDescent="0.3">
      <c r="A242" s="244">
        <v>13</v>
      </c>
      <c r="B242" s="334" t="str">
        <f t="shared" ref="B242:C242" si="102">B178</f>
        <v>O</v>
      </c>
      <c r="C242" s="341" t="str">
        <f t="shared" si="102"/>
        <v>O</v>
      </c>
      <c r="D242" s="6"/>
      <c r="E242" s="272" t="str">
        <f t="shared" ref="E242" si="103">E178</f>
        <v>Holland Sports</v>
      </c>
      <c r="F242" s="287"/>
      <c r="G242" s="430"/>
      <c r="H242" s="431"/>
      <c r="I242" s="6"/>
      <c r="J242" s="6"/>
      <c r="K242" s="6"/>
      <c r="L242" s="6"/>
      <c r="M242" s="6"/>
      <c r="N242" s="430"/>
      <c r="O242" s="431"/>
      <c r="P242" s="262"/>
      <c r="Q242" s="288"/>
      <c r="R242" s="247"/>
      <c r="S242" s="248"/>
    </row>
    <row r="243" spans="1:19" ht="15.9" customHeight="1" x14ac:dyDescent="0.3">
      <c r="A243" s="244">
        <v>14</v>
      </c>
      <c r="B243" s="334"/>
      <c r="C243" s="341"/>
      <c r="D243" s="6"/>
      <c r="E243" s="289"/>
      <c r="F243" s="287"/>
      <c r="G243" s="430"/>
      <c r="H243" s="431"/>
      <c r="I243" s="6"/>
      <c r="J243" s="6"/>
      <c r="K243" s="6"/>
      <c r="L243" s="6"/>
      <c r="M243" s="6"/>
      <c r="N243" s="430"/>
      <c r="O243" s="431"/>
      <c r="P243" s="262"/>
      <c r="Q243" s="288"/>
      <c r="R243" s="247"/>
      <c r="S243" s="248"/>
    </row>
    <row r="244" spans="1:19" ht="15.9" customHeight="1" x14ac:dyDescent="0.3">
      <c r="A244" s="244">
        <v>15</v>
      </c>
      <c r="B244" s="334"/>
      <c r="C244" s="341"/>
      <c r="D244" s="6"/>
      <c r="E244" s="289"/>
      <c r="F244" s="287"/>
      <c r="G244" s="430"/>
      <c r="H244" s="431"/>
      <c r="I244" s="6"/>
      <c r="J244" s="6"/>
      <c r="K244" s="6"/>
      <c r="L244" s="6"/>
      <c r="M244" s="6"/>
      <c r="N244" s="430"/>
      <c r="O244" s="431"/>
      <c r="P244" s="262"/>
      <c r="Q244" s="288"/>
      <c r="R244" s="247"/>
      <c r="S244" s="248"/>
    </row>
    <row r="245" spans="1:19" ht="15.9" customHeight="1" thickBot="1" x14ac:dyDescent="0.35">
      <c r="A245" s="249">
        <v>16</v>
      </c>
      <c r="B245" s="335"/>
      <c r="C245" s="342"/>
      <c r="D245" s="250"/>
      <c r="E245" s="290"/>
      <c r="F245" s="291"/>
      <c r="G245" s="432"/>
      <c r="H245" s="433"/>
      <c r="I245" s="250"/>
      <c r="J245" s="250"/>
      <c r="K245" s="250"/>
      <c r="L245" s="250"/>
      <c r="M245" s="250"/>
      <c r="N245" s="432"/>
      <c r="O245" s="433"/>
      <c r="P245" s="292"/>
      <c r="Q245" s="293"/>
      <c r="R245" s="252"/>
      <c r="S245" s="253"/>
    </row>
    <row r="246" spans="1:19" ht="9" customHeight="1" thickBot="1" x14ac:dyDescent="0.35"/>
    <row r="247" spans="1:19" ht="15.6" thickTop="1" thickBot="1" x14ac:dyDescent="0.35">
      <c r="A247" s="294"/>
      <c r="B247" s="336"/>
      <c r="C247" s="343"/>
      <c r="D247" s="295" t="s">
        <v>318</v>
      </c>
      <c r="E247" s="295"/>
      <c r="F247" s="296"/>
      <c r="G247" s="297"/>
      <c r="H247" s="295"/>
      <c r="I247" s="295" t="s">
        <v>319</v>
      </c>
      <c r="J247" s="295"/>
      <c r="K247" s="295"/>
      <c r="L247" s="295"/>
      <c r="M247" s="298"/>
      <c r="N247" s="296"/>
      <c r="O247" s="237" t="s">
        <v>320</v>
      </c>
      <c r="P247" s="237"/>
      <c r="Q247" s="237"/>
      <c r="R247" s="237"/>
      <c r="S247" s="233"/>
    </row>
    <row r="248" spans="1:19" ht="15" thickBot="1" x14ac:dyDescent="0.35">
      <c r="A248" s="299"/>
      <c r="B248" s="349" t="s">
        <v>169</v>
      </c>
      <c r="C248" s="344"/>
      <c r="D248" s="257" t="s">
        <v>3</v>
      </c>
      <c r="E248" s="256" t="s">
        <v>0</v>
      </c>
      <c r="F248" s="300" t="s">
        <v>343</v>
      </c>
      <c r="G248" s="299"/>
      <c r="H248" s="256" t="s">
        <v>169</v>
      </c>
      <c r="I248" s="255"/>
      <c r="J248" s="256" t="s">
        <v>3</v>
      </c>
      <c r="K248" s="258"/>
      <c r="L248" s="417" t="s">
        <v>0</v>
      </c>
      <c r="M248" s="419"/>
      <c r="N248" s="300" t="s">
        <v>344</v>
      </c>
      <c r="S248" s="139"/>
    </row>
    <row r="249" spans="1:19" ht="15.9" customHeight="1" thickBot="1" x14ac:dyDescent="0.35">
      <c r="A249" s="301">
        <v>1</v>
      </c>
      <c r="D249" s="260"/>
      <c r="F249" s="302"/>
      <c r="G249" s="303">
        <v>1</v>
      </c>
      <c r="I249" s="41"/>
      <c r="K249" s="139"/>
      <c r="L249" s="266"/>
      <c r="M249" s="138"/>
      <c r="N249" s="304"/>
      <c r="S249" s="139"/>
    </row>
    <row r="250" spans="1:19" ht="15.9" customHeight="1" x14ac:dyDescent="0.3">
      <c r="A250" s="305">
        <v>2</v>
      </c>
      <c r="B250" s="334"/>
      <c r="C250" s="345"/>
      <c r="D250" s="263"/>
      <c r="E250" s="262"/>
      <c r="F250" s="304"/>
      <c r="G250" s="306">
        <v>2</v>
      </c>
      <c r="H250" s="262"/>
      <c r="I250" s="264"/>
      <c r="J250" s="262"/>
      <c r="K250" s="265"/>
      <c r="L250" s="264"/>
      <c r="M250" s="265"/>
      <c r="N250" s="304"/>
      <c r="O250" s="81"/>
      <c r="P250" s="81"/>
      <c r="Q250" s="81"/>
      <c r="R250" s="81"/>
      <c r="S250" s="138"/>
    </row>
    <row r="251" spans="1:19" ht="15.9" customHeight="1" thickBot="1" x14ac:dyDescent="0.35">
      <c r="A251" s="305">
        <v>3</v>
      </c>
      <c r="B251" s="334"/>
      <c r="C251" s="345"/>
      <c r="D251" s="263"/>
      <c r="E251" s="262"/>
      <c r="F251" s="304"/>
      <c r="G251" s="306">
        <v>3</v>
      </c>
      <c r="H251" s="262"/>
      <c r="I251" s="264"/>
      <c r="J251" s="262"/>
      <c r="K251" s="265"/>
      <c r="L251" s="264"/>
      <c r="M251" s="265"/>
      <c r="N251" s="304"/>
      <c r="O251" s="44"/>
      <c r="P251" s="44"/>
      <c r="Q251" s="44"/>
      <c r="R251" s="44"/>
      <c r="S251" s="267"/>
    </row>
    <row r="252" spans="1:19" ht="15.9" customHeight="1" x14ac:dyDescent="0.3">
      <c r="A252" s="305">
        <v>4</v>
      </c>
      <c r="B252" s="334"/>
      <c r="C252" s="345"/>
      <c r="D252" s="263"/>
      <c r="E252" s="262"/>
      <c r="F252" s="304"/>
      <c r="G252" s="306">
        <v>4</v>
      </c>
      <c r="H252" s="262"/>
      <c r="I252" s="264"/>
      <c r="J252" s="262"/>
      <c r="K252" s="265"/>
      <c r="L252" s="264"/>
      <c r="M252" s="265"/>
      <c r="N252" s="304"/>
      <c r="S252" s="139"/>
    </row>
    <row r="253" spans="1:19" ht="15.9" customHeight="1" thickBot="1" x14ac:dyDescent="0.35">
      <c r="A253" s="305">
        <v>5</v>
      </c>
      <c r="B253" s="334"/>
      <c r="C253" s="345"/>
      <c r="D253" s="263"/>
      <c r="E253" s="262"/>
      <c r="F253" s="304"/>
      <c r="G253" s="306">
        <v>5</v>
      </c>
      <c r="H253" s="262"/>
      <c r="I253" s="264"/>
      <c r="J253" s="262"/>
      <c r="K253" s="265"/>
      <c r="L253" s="264"/>
      <c r="M253" s="265"/>
      <c r="N253" s="304"/>
      <c r="S253" s="139"/>
    </row>
    <row r="254" spans="1:19" ht="15.9" customHeight="1" thickBot="1" x14ac:dyDescent="0.35">
      <c r="A254" s="305">
        <v>6</v>
      </c>
      <c r="B254" s="334"/>
      <c r="C254" s="345"/>
      <c r="D254" s="263"/>
      <c r="E254" s="262"/>
      <c r="F254" s="304"/>
      <c r="G254" s="306">
        <v>6</v>
      </c>
      <c r="H254" s="262"/>
      <c r="I254" s="264"/>
      <c r="J254" s="262"/>
      <c r="K254" s="265"/>
      <c r="L254" s="264"/>
      <c r="M254" s="265"/>
      <c r="N254" s="304"/>
      <c r="O254" s="237" t="s">
        <v>323</v>
      </c>
      <c r="P254" s="237"/>
      <c r="Q254" s="237"/>
      <c r="R254" s="237"/>
      <c r="S254" s="233"/>
    </row>
    <row r="255" spans="1:19" ht="15.9" customHeight="1" x14ac:dyDescent="0.3">
      <c r="A255" s="305">
        <v>7</v>
      </c>
      <c r="B255" s="334"/>
      <c r="C255" s="345"/>
      <c r="D255" s="263"/>
      <c r="E255" s="262"/>
      <c r="F255" s="304"/>
      <c r="G255" s="306">
        <v>7</v>
      </c>
      <c r="H255" s="262"/>
      <c r="I255" s="264"/>
      <c r="J255" s="262"/>
      <c r="K255" s="265"/>
      <c r="L255" s="264"/>
      <c r="M255" s="265"/>
      <c r="N255" s="304"/>
      <c r="S255" s="139"/>
    </row>
    <row r="256" spans="1:19" ht="15.9" customHeight="1" thickBot="1" x14ac:dyDescent="0.35">
      <c r="A256" s="307">
        <v>8</v>
      </c>
      <c r="B256" s="337"/>
      <c r="C256" s="346"/>
      <c r="D256" s="309"/>
      <c r="E256" s="308"/>
      <c r="F256" s="310"/>
      <c r="G256" s="311">
        <v>8</v>
      </c>
      <c r="H256" s="308"/>
      <c r="I256" s="312"/>
      <c r="J256" s="308"/>
      <c r="K256" s="313"/>
      <c r="L256" s="312"/>
      <c r="M256" s="313"/>
      <c r="N256" s="314"/>
      <c r="O256" s="44"/>
      <c r="P256" s="44"/>
      <c r="Q256" s="44"/>
      <c r="R256" s="44"/>
      <c r="S256" s="267"/>
    </row>
    <row r="257" spans="1:23" ht="15.6" thickTop="1" thickBot="1" x14ac:dyDescent="0.35">
      <c r="D257" t="s">
        <v>339</v>
      </c>
      <c r="E257" s="4" t="s">
        <v>361</v>
      </c>
      <c r="O257" s="4" t="s">
        <v>81</v>
      </c>
    </row>
    <row r="258" spans="1:23" ht="15" thickBot="1" x14ac:dyDescent="0.35">
      <c r="A258" s="232" t="s">
        <v>305</v>
      </c>
      <c r="B258" s="331"/>
      <c r="C258" s="339"/>
      <c r="D258" s="234" t="s">
        <v>347</v>
      </c>
      <c r="E258" s="235" t="s">
        <v>81</v>
      </c>
      <c r="F258" s="236" t="s">
        <v>306</v>
      </c>
      <c r="G258" s="234"/>
      <c r="H258" s="237" t="str">
        <f>H2</f>
        <v>at Epsom &amp; Ewell AC</v>
      </c>
      <c r="I258" s="237"/>
      <c r="J258" s="237"/>
      <c r="K258" s="237"/>
      <c r="L258" s="237"/>
      <c r="M258" s="237"/>
      <c r="N258" s="236" t="s">
        <v>307</v>
      </c>
      <c r="O258" s="234" t="str">
        <f>O2</f>
        <v>04.06.22</v>
      </c>
      <c r="P258" s="237"/>
      <c r="Q258" s="237"/>
      <c r="R258" s="237"/>
      <c r="S258" s="233"/>
    </row>
    <row r="259" spans="1:23" ht="15" thickBot="1" x14ac:dyDescent="0.35">
      <c r="A259" s="238" t="s">
        <v>308</v>
      </c>
      <c r="B259" s="332"/>
      <c r="C259" s="340"/>
      <c r="D259" s="17" t="s">
        <v>365</v>
      </c>
      <c r="E259" s="17" t="s">
        <v>8</v>
      </c>
      <c r="F259" s="239" t="s">
        <v>309</v>
      </c>
      <c r="G259" s="266"/>
      <c r="H259" s="348" t="s">
        <v>364</v>
      </c>
      <c r="I259" s="240"/>
      <c r="J259" s="81"/>
      <c r="K259" s="81"/>
      <c r="L259" s="81"/>
      <c r="M259" s="81"/>
    </row>
    <row r="260" spans="1:23" ht="29.25" customHeight="1" x14ac:dyDescent="0.3">
      <c r="A260" s="426" t="s">
        <v>310</v>
      </c>
      <c r="B260" s="326" t="s">
        <v>169</v>
      </c>
      <c r="C260" s="326"/>
      <c r="D260" s="241" t="s">
        <v>3</v>
      </c>
      <c r="E260" s="422" t="s">
        <v>0</v>
      </c>
      <c r="F260" s="439"/>
      <c r="G260" s="440" t="s">
        <v>329</v>
      </c>
      <c r="H260" s="441"/>
      <c r="I260" s="285" t="s">
        <v>330</v>
      </c>
      <c r="J260" s="285" t="s">
        <v>331</v>
      </c>
      <c r="K260" s="275"/>
      <c r="L260" s="275"/>
      <c r="M260" s="275"/>
      <c r="N260" s="442" t="s">
        <v>341</v>
      </c>
      <c r="O260" s="422"/>
      <c r="P260" s="435" t="s">
        <v>342</v>
      </c>
      <c r="Q260" s="420"/>
      <c r="R260" s="422" t="s">
        <v>316</v>
      </c>
      <c r="S260" s="423"/>
    </row>
    <row r="261" spans="1:23" ht="15" customHeight="1" x14ac:dyDescent="0.3">
      <c r="A261" s="427"/>
      <c r="B261" s="333"/>
      <c r="F261" s="286"/>
      <c r="G261" s="437" t="s">
        <v>317</v>
      </c>
      <c r="H261" s="437"/>
      <c r="I261" s="286" t="s">
        <v>317</v>
      </c>
      <c r="J261" s="286" t="s">
        <v>317</v>
      </c>
      <c r="K261" s="286" t="s">
        <v>317</v>
      </c>
      <c r="L261" s="286"/>
      <c r="M261" s="286"/>
      <c r="N261" s="438" t="s">
        <v>317</v>
      </c>
      <c r="O261" s="438"/>
      <c r="P261" s="436"/>
      <c r="Q261" s="421"/>
      <c r="R261" s="424"/>
      <c r="S261" s="425"/>
    </row>
    <row r="262" spans="1:23" ht="15.9" customHeight="1" x14ac:dyDescent="0.3">
      <c r="A262" s="244">
        <v>1</v>
      </c>
      <c r="B262" s="334"/>
      <c r="C262" s="341" t="str">
        <f t="shared" ref="B262:E274" si="104">C198</f>
        <v>E</v>
      </c>
      <c r="D262" s="6"/>
      <c r="E262" s="272" t="str">
        <f t="shared" si="104"/>
        <v>Epsom &amp; Ewell</v>
      </c>
      <c r="F262" s="287"/>
      <c r="G262" s="430"/>
      <c r="H262" s="431"/>
      <c r="I262" s="6"/>
      <c r="J262" s="6"/>
      <c r="K262" s="6"/>
      <c r="L262" s="6"/>
      <c r="M262" s="6"/>
      <c r="N262" s="430"/>
      <c r="O262" s="431"/>
      <c r="P262" s="262"/>
      <c r="Q262" s="288"/>
      <c r="R262" s="247"/>
      <c r="S262" s="248"/>
      <c r="U262" s="434"/>
      <c r="V262" s="434"/>
      <c r="W262" s="434"/>
    </row>
    <row r="263" spans="1:23" ht="15.9" customHeight="1" x14ac:dyDescent="0.3">
      <c r="A263" s="244">
        <v>2</v>
      </c>
      <c r="B263" s="334"/>
      <c r="C263" s="341" t="str">
        <f t="shared" si="104"/>
        <v>Z</v>
      </c>
      <c r="D263" s="6"/>
      <c r="E263" s="272" t="str">
        <f t="shared" si="104"/>
        <v>Herne Hill Harriers</v>
      </c>
      <c r="F263" s="287"/>
      <c r="G263" s="430"/>
      <c r="H263" s="431"/>
      <c r="I263" s="6"/>
      <c r="J263" s="6"/>
      <c r="K263" s="6"/>
      <c r="L263" s="6"/>
      <c r="M263" s="6"/>
      <c r="N263" s="430"/>
      <c r="O263" s="431"/>
      <c r="P263" s="262"/>
      <c r="Q263" s="288"/>
      <c r="R263" s="247"/>
      <c r="S263" s="248"/>
      <c r="U263" s="434"/>
      <c r="V263" s="434"/>
      <c r="W263" s="434"/>
    </row>
    <row r="264" spans="1:23" ht="15.9" customHeight="1" x14ac:dyDescent="0.3">
      <c r="A264" s="244">
        <v>3</v>
      </c>
      <c r="B264" s="334"/>
      <c r="C264" s="341" t="str">
        <f t="shared" si="104"/>
        <v>G</v>
      </c>
      <c r="D264" s="6"/>
      <c r="E264" s="272" t="str">
        <f t="shared" si="104"/>
        <v>Guildford &amp; Godalming</v>
      </c>
      <c r="F264" s="287"/>
      <c r="G264" s="430"/>
      <c r="H264" s="431"/>
      <c r="I264" s="6"/>
      <c r="J264" s="6"/>
      <c r="K264" s="6"/>
      <c r="L264" s="6"/>
      <c r="M264" s="6"/>
      <c r="N264" s="430"/>
      <c r="O264" s="431"/>
      <c r="P264" s="262"/>
      <c r="Q264" s="288"/>
      <c r="R264" s="247"/>
      <c r="S264" s="248"/>
      <c r="U264" s="434"/>
      <c r="V264" s="434"/>
      <c r="W264" s="434"/>
    </row>
    <row r="265" spans="1:23" ht="15.9" customHeight="1" x14ac:dyDescent="0.3">
      <c r="A265" s="244">
        <v>4</v>
      </c>
      <c r="B265" s="334"/>
      <c r="C265" s="341" t="str">
        <f t="shared" si="104"/>
        <v>S</v>
      </c>
      <c r="D265" s="6"/>
      <c r="E265" s="272" t="str">
        <f t="shared" si="104"/>
        <v>Sutton &amp; District</v>
      </c>
      <c r="F265" s="287"/>
      <c r="G265" s="430"/>
      <c r="H265" s="431"/>
      <c r="I265" s="6"/>
      <c r="J265" s="6"/>
      <c r="K265" s="6"/>
      <c r="L265" s="6"/>
      <c r="M265" s="6"/>
      <c r="N265" s="430"/>
      <c r="O265" s="431"/>
      <c r="P265" s="262"/>
      <c r="Q265" s="288"/>
      <c r="R265" s="247"/>
      <c r="S265" s="248"/>
      <c r="U265" s="434"/>
      <c r="V265" s="434"/>
      <c r="W265" s="434"/>
    </row>
    <row r="266" spans="1:23" ht="15.9" customHeight="1" x14ac:dyDescent="0.3">
      <c r="A266" s="244">
        <v>5</v>
      </c>
      <c r="B266" s="334"/>
      <c r="C266" s="341" t="str">
        <f t="shared" si="104"/>
        <v>H</v>
      </c>
      <c r="D266" s="6"/>
      <c r="E266" s="272" t="str">
        <f t="shared" si="104"/>
        <v>Hercules Wimbledon</v>
      </c>
      <c r="F266" s="287"/>
      <c r="G266" s="430"/>
      <c r="H266" s="431"/>
      <c r="I266" s="6"/>
      <c r="J266" s="6"/>
      <c r="K266" s="6"/>
      <c r="L266" s="6"/>
      <c r="M266" s="6"/>
      <c r="N266" s="430"/>
      <c r="O266" s="431"/>
      <c r="P266" s="262"/>
      <c r="Q266" s="288"/>
      <c r="R266" s="247"/>
      <c r="S266" s="248"/>
      <c r="U266" s="434"/>
      <c r="V266" s="434"/>
      <c r="W266" s="434"/>
    </row>
    <row r="267" spans="1:23" ht="15.9" customHeight="1" x14ac:dyDescent="0.3">
      <c r="A267" s="244">
        <v>6</v>
      </c>
      <c r="B267" s="334"/>
      <c r="C267" s="341" t="str">
        <f t="shared" si="104"/>
        <v>D</v>
      </c>
      <c r="D267" s="6"/>
      <c r="E267" s="272" t="str">
        <f t="shared" si="104"/>
        <v>Dorking &amp; Mole Valley</v>
      </c>
      <c r="F267" s="287"/>
      <c r="G267" s="430"/>
      <c r="H267" s="431"/>
      <c r="I267" s="6"/>
      <c r="J267" s="6"/>
      <c r="K267" s="6"/>
      <c r="L267" s="6"/>
      <c r="M267" s="6"/>
      <c r="N267" s="430"/>
      <c r="O267" s="431"/>
      <c r="P267" s="262"/>
      <c r="Q267" s="288"/>
      <c r="R267" s="247"/>
      <c r="S267" s="248"/>
      <c r="U267" s="434"/>
      <c r="V267" s="434"/>
      <c r="W267" s="434"/>
    </row>
    <row r="268" spans="1:23" ht="15.9" customHeight="1" x14ac:dyDescent="0.3">
      <c r="A268" s="244">
        <v>7</v>
      </c>
      <c r="B268" s="334"/>
      <c r="C268" s="341"/>
      <c r="D268" s="6"/>
      <c r="E268" s="272"/>
      <c r="F268" s="287"/>
      <c r="G268" s="430"/>
      <c r="H268" s="431"/>
      <c r="I268" s="6"/>
      <c r="J268" s="6"/>
      <c r="K268" s="6"/>
      <c r="L268" s="6"/>
      <c r="M268" s="6"/>
      <c r="N268" s="430"/>
      <c r="O268" s="431"/>
      <c r="P268" s="262"/>
      <c r="Q268" s="288"/>
      <c r="R268" s="247"/>
      <c r="S268" s="248"/>
    </row>
    <row r="269" spans="1:23" ht="15.9" customHeight="1" x14ac:dyDescent="0.3">
      <c r="A269" s="244">
        <v>8</v>
      </c>
      <c r="B269" s="334" t="str">
        <f t="shared" si="104"/>
        <v>E</v>
      </c>
      <c r="C269" s="341" t="str">
        <f t="shared" si="104"/>
        <v>E</v>
      </c>
      <c r="D269" s="6"/>
      <c r="E269" s="272" t="str">
        <f t="shared" si="104"/>
        <v>Epsom &amp; Ewell</v>
      </c>
      <c r="F269" s="287"/>
      <c r="G269" s="430"/>
      <c r="H269" s="431"/>
      <c r="I269" s="6"/>
      <c r="J269" s="6"/>
      <c r="K269" s="6"/>
      <c r="L269" s="6"/>
      <c r="M269" s="6"/>
      <c r="N269" s="430"/>
      <c r="O269" s="431"/>
      <c r="P269" s="262"/>
      <c r="Q269" s="288"/>
      <c r="R269" s="247"/>
      <c r="S269" s="248"/>
    </row>
    <row r="270" spans="1:23" ht="15.9" customHeight="1" x14ac:dyDescent="0.3">
      <c r="A270" s="244">
        <v>9</v>
      </c>
      <c r="B270" s="334" t="str">
        <f t="shared" si="104"/>
        <v>Z</v>
      </c>
      <c r="C270" s="341" t="str">
        <f t="shared" si="104"/>
        <v>Z</v>
      </c>
      <c r="D270" s="6"/>
      <c r="E270" s="272" t="str">
        <f t="shared" si="104"/>
        <v>Herne Hill Harriers</v>
      </c>
      <c r="F270" s="287"/>
      <c r="G270" s="430"/>
      <c r="H270" s="431"/>
      <c r="I270" s="6"/>
      <c r="J270" s="6"/>
      <c r="K270" s="6"/>
      <c r="L270" s="6"/>
      <c r="M270" s="6"/>
      <c r="N270" s="430"/>
      <c r="O270" s="431"/>
      <c r="P270" s="262"/>
      <c r="Q270" s="288"/>
      <c r="R270" s="247"/>
      <c r="S270" s="248"/>
    </row>
    <row r="271" spans="1:23" ht="15.9" customHeight="1" x14ac:dyDescent="0.3">
      <c r="A271" s="244">
        <v>10</v>
      </c>
      <c r="B271" s="334" t="str">
        <f t="shared" si="104"/>
        <v>G</v>
      </c>
      <c r="C271" s="341" t="str">
        <f t="shared" si="104"/>
        <v>G</v>
      </c>
      <c r="D271" s="6"/>
      <c r="E271" s="272" t="str">
        <f t="shared" si="104"/>
        <v>Guildford &amp; Godalming</v>
      </c>
      <c r="F271" s="287"/>
      <c r="G271" s="430"/>
      <c r="H271" s="431"/>
      <c r="I271" s="6"/>
      <c r="J271" s="6"/>
      <c r="K271" s="6"/>
      <c r="L271" s="6"/>
      <c r="M271" s="6"/>
      <c r="N271" s="430"/>
      <c r="O271" s="431"/>
      <c r="P271" s="262"/>
      <c r="Q271" s="288"/>
      <c r="R271" s="247"/>
      <c r="S271" s="248"/>
    </row>
    <row r="272" spans="1:23" ht="15.9" customHeight="1" x14ac:dyDescent="0.3">
      <c r="A272" s="244">
        <v>11</v>
      </c>
      <c r="B272" s="334" t="str">
        <f t="shared" si="104"/>
        <v>S</v>
      </c>
      <c r="C272" s="341" t="str">
        <f t="shared" si="104"/>
        <v>S</v>
      </c>
      <c r="D272" s="6"/>
      <c r="E272" s="272" t="str">
        <f t="shared" si="104"/>
        <v>Sutton &amp; District</v>
      </c>
      <c r="F272" s="287"/>
      <c r="G272" s="430"/>
      <c r="H272" s="431"/>
      <c r="I272" s="6"/>
      <c r="J272" s="6"/>
      <c r="K272" s="6"/>
      <c r="L272" s="6"/>
      <c r="M272" s="6"/>
      <c r="N272" s="430"/>
      <c r="O272" s="431"/>
      <c r="P272" s="262"/>
      <c r="Q272" s="288"/>
      <c r="R272" s="247"/>
      <c r="S272" s="248"/>
    </row>
    <row r="273" spans="1:19" ht="15.9" customHeight="1" x14ac:dyDescent="0.3">
      <c r="A273" s="244">
        <v>12</v>
      </c>
      <c r="B273" s="334" t="str">
        <f t="shared" si="104"/>
        <v>H</v>
      </c>
      <c r="C273" s="341" t="str">
        <f t="shared" si="104"/>
        <v>H</v>
      </c>
      <c r="D273" s="6"/>
      <c r="E273" s="272" t="str">
        <f t="shared" si="104"/>
        <v>Hercules Wimbledon</v>
      </c>
      <c r="F273" s="287"/>
      <c r="G273" s="430"/>
      <c r="H273" s="431"/>
      <c r="I273" s="6"/>
      <c r="J273" s="6"/>
      <c r="K273" s="6"/>
      <c r="L273" s="6"/>
      <c r="M273" s="6"/>
      <c r="N273" s="430"/>
      <c r="O273" s="431"/>
      <c r="P273" s="262"/>
      <c r="Q273" s="288"/>
      <c r="R273" s="247"/>
      <c r="S273" s="248"/>
    </row>
    <row r="274" spans="1:19" ht="15.9" customHeight="1" x14ac:dyDescent="0.3">
      <c r="A274" s="244">
        <v>13</v>
      </c>
      <c r="B274" s="334" t="str">
        <f t="shared" si="104"/>
        <v>D</v>
      </c>
      <c r="C274" s="341" t="str">
        <f t="shared" si="104"/>
        <v>D</v>
      </c>
      <c r="D274" s="6"/>
      <c r="E274" s="272" t="str">
        <f t="shared" si="104"/>
        <v>Dorking &amp; Mole Valley</v>
      </c>
      <c r="F274" s="287"/>
      <c r="G274" s="430"/>
      <c r="H274" s="431"/>
      <c r="I274" s="6"/>
      <c r="J274" s="6"/>
      <c r="K274" s="6"/>
      <c r="L274" s="6"/>
      <c r="M274" s="6"/>
      <c r="N274" s="430"/>
      <c r="O274" s="431"/>
      <c r="P274" s="262"/>
      <c r="Q274" s="288"/>
      <c r="R274" s="247"/>
      <c r="S274" s="248"/>
    </row>
    <row r="275" spans="1:19" ht="15.9" customHeight="1" x14ac:dyDescent="0.3">
      <c r="A275" s="244">
        <v>14</v>
      </c>
      <c r="B275" s="334"/>
      <c r="C275" s="341"/>
      <c r="D275" s="6"/>
      <c r="E275" s="289"/>
      <c r="F275" s="287"/>
      <c r="G275" s="430"/>
      <c r="H275" s="431"/>
      <c r="I275" s="6"/>
      <c r="J275" s="6"/>
      <c r="K275" s="6"/>
      <c r="L275" s="6"/>
      <c r="M275" s="6"/>
      <c r="N275" s="430"/>
      <c r="O275" s="431"/>
      <c r="P275" s="262"/>
      <c r="Q275" s="288"/>
      <c r="R275" s="247"/>
      <c r="S275" s="248"/>
    </row>
    <row r="276" spans="1:19" ht="15.9" customHeight="1" x14ac:dyDescent="0.3">
      <c r="A276" s="244">
        <v>15</v>
      </c>
      <c r="B276" s="334"/>
      <c r="C276" s="341"/>
      <c r="D276" s="6"/>
      <c r="E276" s="289"/>
      <c r="F276" s="287"/>
      <c r="G276" s="430"/>
      <c r="H276" s="431"/>
      <c r="I276" s="6"/>
      <c r="J276" s="6"/>
      <c r="K276" s="6"/>
      <c r="L276" s="6"/>
      <c r="M276" s="6"/>
      <c r="N276" s="430"/>
      <c r="O276" s="431"/>
      <c r="P276" s="262"/>
      <c r="Q276" s="288"/>
      <c r="R276" s="247"/>
      <c r="S276" s="248"/>
    </row>
    <row r="277" spans="1:19" ht="15.9" customHeight="1" thickBot="1" x14ac:dyDescent="0.35">
      <c r="A277" s="249">
        <v>16</v>
      </c>
      <c r="B277" s="335"/>
      <c r="C277" s="342"/>
      <c r="D277" s="250"/>
      <c r="E277" s="290"/>
      <c r="F277" s="291"/>
      <c r="G277" s="432"/>
      <c r="H277" s="433"/>
      <c r="I277" s="250"/>
      <c r="J277" s="250"/>
      <c r="K277" s="250"/>
      <c r="L277" s="250"/>
      <c r="M277" s="250"/>
      <c r="N277" s="432"/>
      <c r="O277" s="433"/>
      <c r="P277" s="292"/>
      <c r="Q277" s="293"/>
      <c r="R277" s="252"/>
      <c r="S277" s="253"/>
    </row>
    <row r="278" spans="1:19" ht="9" customHeight="1" thickBot="1" x14ac:dyDescent="0.35"/>
    <row r="279" spans="1:19" ht="15.6" thickTop="1" thickBot="1" x14ac:dyDescent="0.35">
      <c r="A279" s="294"/>
      <c r="B279" s="336"/>
      <c r="C279" s="343"/>
      <c r="D279" s="295" t="s">
        <v>318</v>
      </c>
      <c r="E279" s="295"/>
      <c r="F279" s="296"/>
      <c r="G279" s="297"/>
      <c r="H279" s="295"/>
      <c r="I279" s="295" t="s">
        <v>319</v>
      </c>
      <c r="J279" s="295"/>
      <c r="K279" s="295"/>
      <c r="L279" s="295"/>
      <c r="M279" s="298"/>
      <c r="N279" s="296"/>
      <c r="O279" s="237" t="s">
        <v>320</v>
      </c>
      <c r="P279" s="237"/>
      <c r="Q279" s="237"/>
      <c r="R279" s="237"/>
      <c r="S279" s="233"/>
    </row>
    <row r="280" spans="1:19" ht="15" thickBot="1" x14ac:dyDescent="0.35">
      <c r="A280" s="299"/>
      <c r="B280" s="349" t="s">
        <v>169</v>
      </c>
      <c r="C280" s="344"/>
      <c r="D280" s="257" t="s">
        <v>3</v>
      </c>
      <c r="E280" s="256" t="s">
        <v>0</v>
      </c>
      <c r="F280" s="300" t="s">
        <v>343</v>
      </c>
      <c r="G280" s="299"/>
      <c r="H280" s="256" t="s">
        <v>169</v>
      </c>
      <c r="I280" s="255"/>
      <c r="J280" s="256" t="s">
        <v>3</v>
      </c>
      <c r="K280" s="258"/>
      <c r="L280" s="417" t="s">
        <v>0</v>
      </c>
      <c r="M280" s="419"/>
      <c r="N280" s="300" t="s">
        <v>344</v>
      </c>
      <c r="S280" s="139"/>
    </row>
    <row r="281" spans="1:19" ht="15.9" customHeight="1" thickBot="1" x14ac:dyDescent="0.35">
      <c r="A281" s="301">
        <v>1</v>
      </c>
      <c r="D281" s="260"/>
      <c r="F281" s="302"/>
      <c r="G281" s="303">
        <v>1</v>
      </c>
      <c r="I281" s="41"/>
      <c r="K281" s="139"/>
      <c r="L281" s="266"/>
      <c r="M281" s="138"/>
      <c r="N281" s="304"/>
      <c r="S281" s="139"/>
    </row>
    <row r="282" spans="1:19" ht="15.9" customHeight="1" x14ac:dyDescent="0.3">
      <c r="A282" s="305">
        <v>2</v>
      </c>
      <c r="B282" s="334"/>
      <c r="C282" s="345"/>
      <c r="D282" s="263"/>
      <c r="E282" s="262"/>
      <c r="F282" s="304"/>
      <c r="G282" s="306">
        <v>2</v>
      </c>
      <c r="H282" s="262"/>
      <c r="I282" s="264"/>
      <c r="J282" s="262"/>
      <c r="K282" s="265"/>
      <c r="L282" s="264"/>
      <c r="M282" s="265"/>
      <c r="N282" s="304"/>
      <c r="O282" s="81"/>
      <c r="P282" s="81"/>
      <c r="Q282" s="81"/>
      <c r="R282" s="81"/>
      <c r="S282" s="138"/>
    </row>
    <row r="283" spans="1:19" ht="15.9" customHeight="1" thickBot="1" x14ac:dyDescent="0.35">
      <c r="A283" s="305">
        <v>3</v>
      </c>
      <c r="B283" s="334"/>
      <c r="C283" s="345"/>
      <c r="D283" s="263"/>
      <c r="E283" s="262"/>
      <c r="F283" s="304"/>
      <c r="G283" s="306">
        <v>3</v>
      </c>
      <c r="H283" s="262"/>
      <c r="I283" s="264"/>
      <c r="J283" s="262"/>
      <c r="K283" s="265"/>
      <c r="L283" s="264"/>
      <c r="M283" s="265"/>
      <c r="N283" s="304"/>
      <c r="O283" s="44"/>
      <c r="P283" s="44"/>
      <c r="Q283" s="44"/>
      <c r="R283" s="44"/>
      <c r="S283" s="267"/>
    </row>
    <row r="284" spans="1:19" ht="15.9" customHeight="1" x14ac:dyDescent="0.3">
      <c r="A284" s="305">
        <v>4</v>
      </c>
      <c r="B284" s="334"/>
      <c r="C284" s="345"/>
      <c r="D284" s="263"/>
      <c r="E284" s="262"/>
      <c r="F284" s="304"/>
      <c r="G284" s="306">
        <v>4</v>
      </c>
      <c r="H284" s="262"/>
      <c r="I284" s="264"/>
      <c r="J284" s="262"/>
      <c r="K284" s="265"/>
      <c r="L284" s="264"/>
      <c r="M284" s="265"/>
      <c r="N284" s="304"/>
      <c r="S284" s="139"/>
    </row>
    <row r="285" spans="1:19" ht="15.9" customHeight="1" thickBot="1" x14ac:dyDescent="0.35">
      <c r="A285" s="305">
        <v>5</v>
      </c>
      <c r="B285" s="334"/>
      <c r="C285" s="345"/>
      <c r="D285" s="263"/>
      <c r="E285" s="262"/>
      <c r="F285" s="304"/>
      <c r="G285" s="306">
        <v>5</v>
      </c>
      <c r="H285" s="262"/>
      <c r="I285" s="264"/>
      <c r="J285" s="262"/>
      <c r="K285" s="265"/>
      <c r="L285" s="264"/>
      <c r="M285" s="265"/>
      <c r="N285" s="304"/>
      <c r="S285" s="139"/>
    </row>
    <row r="286" spans="1:19" ht="15.9" customHeight="1" thickBot="1" x14ac:dyDescent="0.35">
      <c r="A286" s="305">
        <v>6</v>
      </c>
      <c r="B286" s="334"/>
      <c r="C286" s="345"/>
      <c r="D286" s="263"/>
      <c r="E286" s="262"/>
      <c r="F286" s="304"/>
      <c r="G286" s="306">
        <v>6</v>
      </c>
      <c r="H286" s="262"/>
      <c r="I286" s="264"/>
      <c r="J286" s="262"/>
      <c r="K286" s="265"/>
      <c r="L286" s="264"/>
      <c r="M286" s="265"/>
      <c r="N286" s="304"/>
      <c r="O286" s="237" t="s">
        <v>323</v>
      </c>
      <c r="P286" s="237"/>
      <c r="Q286" s="237"/>
      <c r="R286" s="237"/>
      <c r="S286" s="233"/>
    </row>
    <row r="287" spans="1:19" ht="15.9" customHeight="1" x14ac:dyDescent="0.3">
      <c r="A287" s="305">
        <v>7</v>
      </c>
      <c r="B287" s="334"/>
      <c r="C287" s="345"/>
      <c r="D287" s="263"/>
      <c r="E287" s="262"/>
      <c r="F287" s="304"/>
      <c r="G287" s="306">
        <v>7</v>
      </c>
      <c r="H287" s="262"/>
      <c r="I287" s="264"/>
      <c r="J287" s="262"/>
      <c r="K287" s="265"/>
      <c r="L287" s="264"/>
      <c r="M287" s="265"/>
      <c r="N287" s="304"/>
      <c r="S287" s="139"/>
    </row>
    <row r="288" spans="1:19" ht="15.9" customHeight="1" thickBot="1" x14ac:dyDescent="0.35">
      <c r="A288" s="307">
        <v>8</v>
      </c>
      <c r="B288" s="337"/>
      <c r="C288" s="346"/>
      <c r="D288" s="309"/>
      <c r="E288" s="308"/>
      <c r="F288" s="310"/>
      <c r="G288" s="311">
        <v>8</v>
      </c>
      <c r="H288" s="308"/>
      <c r="I288" s="312"/>
      <c r="J288" s="308"/>
      <c r="K288" s="313"/>
      <c r="L288" s="312"/>
      <c r="M288" s="313"/>
      <c r="N288" s="314"/>
      <c r="O288" s="44"/>
      <c r="P288" s="44"/>
      <c r="Q288" s="44"/>
      <c r="R288" s="44"/>
      <c r="S288" s="267"/>
    </row>
    <row r="289" spans="1:23" ht="15.6" thickTop="1" thickBot="1" x14ac:dyDescent="0.35">
      <c r="D289" t="s">
        <v>339</v>
      </c>
      <c r="E289" s="4" t="str">
        <f>E257</f>
        <v>THREE TRIALS   ONLY</v>
      </c>
      <c r="O289" s="4" t="s">
        <v>82</v>
      </c>
    </row>
    <row r="290" spans="1:23" ht="15" thickBot="1" x14ac:dyDescent="0.35">
      <c r="A290" s="232" t="s">
        <v>305</v>
      </c>
      <c r="B290" s="331"/>
      <c r="C290" s="339"/>
      <c r="D290" s="234" t="s">
        <v>347</v>
      </c>
      <c r="E290" s="235" t="s">
        <v>82</v>
      </c>
      <c r="F290" s="236" t="s">
        <v>306</v>
      </c>
      <c r="G290" s="234"/>
      <c r="H290" s="237" t="str">
        <f>H258</f>
        <v>at Epsom &amp; Ewell AC</v>
      </c>
      <c r="I290" s="237"/>
      <c r="J290" s="237"/>
      <c r="K290" s="237"/>
      <c r="L290" s="237"/>
      <c r="M290" s="237"/>
      <c r="N290" s="236" t="s">
        <v>307</v>
      </c>
      <c r="O290" s="234" t="str">
        <f>O258</f>
        <v>04.06.22</v>
      </c>
      <c r="P290" s="237"/>
      <c r="Q290" s="237"/>
      <c r="R290" s="237"/>
      <c r="S290" s="233"/>
    </row>
    <row r="291" spans="1:23" ht="15" thickBot="1" x14ac:dyDescent="0.35">
      <c r="A291" s="238" t="s">
        <v>308</v>
      </c>
      <c r="B291" s="332"/>
      <c r="C291" s="340"/>
      <c r="D291" s="17" t="str">
        <f>D259</f>
        <v>Discus   0.75kg</v>
      </c>
      <c r="E291" s="17" t="str">
        <f>E259</f>
        <v>U13</v>
      </c>
      <c r="F291" s="239" t="s">
        <v>309</v>
      </c>
      <c r="G291" s="266"/>
      <c r="H291" s="315" t="str">
        <f>H259</f>
        <v>12.30pm</v>
      </c>
      <c r="I291" s="240"/>
      <c r="J291" s="81"/>
      <c r="K291" s="81"/>
      <c r="L291" s="81"/>
      <c r="M291" s="81"/>
    </row>
    <row r="292" spans="1:23" ht="29.25" customHeight="1" x14ac:dyDescent="0.3">
      <c r="A292" s="426" t="s">
        <v>310</v>
      </c>
      <c r="B292" s="326" t="s">
        <v>169</v>
      </c>
      <c r="C292" s="326"/>
      <c r="D292" s="241" t="s">
        <v>3</v>
      </c>
      <c r="E292" s="422" t="s">
        <v>0</v>
      </c>
      <c r="F292" s="439"/>
      <c r="G292" s="440" t="s">
        <v>329</v>
      </c>
      <c r="H292" s="441"/>
      <c r="I292" s="285" t="s">
        <v>330</v>
      </c>
      <c r="J292" s="285" t="s">
        <v>331</v>
      </c>
      <c r="K292" s="275"/>
      <c r="L292" s="275"/>
      <c r="M292" s="275"/>
      <c r="N292" s="442" t="s">
        <v>341</v>
      </c>
      <c r="O292" s="422"/>
      <c r="P292" s="435" t="s">
        <v>342</v>
      </c>
      <c r="Q292" s="420"/>
      <c r="R292" s="422" t="s">
        <v>316</v>
      </c>
      <c r="S292" s="423"/>
    </row>
    <row r="293" spans="1:23" ht="15" customHeight="1" x14ac:dyDescent="0.3">
      <c r="A293" s="427"/>
      <c r="B293" s="333"/>
      <c r="F293" s="286"/>
      <c r="G293" s="437" t="s">
        <v>317</v>
      </c>
      <c r="H293" s="437"/>
      <c r="I293" s="286" t="s">
        <v>317</v>
      </c>
      <c r="J293" s="286" t="s">
        <v>317</v>
      </c>
      <c r="K293" s="286" t="s">
        <v>317</v>
      </c>
      <c r="L293" s="286"/>
      <c r="M293" s="286"/>
      <c r="N293" s="438" t="s">
        <v>317</v>
      </c>
      <c r="O293" s="438"/>
      <c r="P293" s="436"/>
      <c r="Q293" s="421"/>
      <c r="R293" s="424"/>
      <c r="S293" s="425"/>
    </row>
    <row r="294" spans="1:23" ht="15.9" customHeight="1" x14ac:dyDescent="0.3">
      <c r="A294" s="244">
        <v>1</v>
      </c>
      <c r="B294" s="334"/>
      <c r="C294" s="347" t="str">
        <f t="shared" ref="B294:E306" si="105">C230</f>
        <v>C</v>
      </c>
      <c r="D294" s="6"/>
      <c r="E294" s="272" t="str">
        <f t="shared" si="105"/>
        <v>Croydon Harriers</v>
      </c>
      <c r="F294" s="287"/>
      <c r="G294" s="430"/>
      <c r="H294" s="431"/>
      <c r="I294" s="6"/>
      <c r="J294" s="6"/>
      <c r="K294" s="6"/>
      <c r="L294" s="6"/>
      <c r="M294" s="6"/>
      <c r="N294" s="430"/>
      <c r="O294" s="431"/>
      <c r="P294" s="262"/>
      <c r="Q294" s="288"/>
      <c r="R294" s="247"/>
      <c r="S294" s="248"/>
      <c r="U294" s="434"/>
      <c r="V294" s="434"/>
      <c r="W294" s="434"/>
    </row>
    <row r="295" spans="1:23" ht="15.9" customHeight="1" x14ac:dyDescent="0.3">
      <c r="A295" s="244">
        <v>2</v>
      </c>
      <c r="B295" s="334"/>
      <c r="C295" s="347" t="str">
        <f t="shared" si="105"/>
        <v>K</v>
      </c>
      <c r="D295" s="6"/>
      <c r="E295" s="272" t="str">
        <f t="shared" si="105"/>
        <v>Kingston &amp; Poly</v>
      </c>
      <c r="F295" s="287"/>
      <c r="G295" s="430"/>
      <c r="H295" s="431"/>
      <c r="I295" s="6"/>
      <c r="J295" s="6"/>
      <c r="K295" s="6"/>
      <c r="L295" s="6"/>
      <c r="M295" s="6"/>
      <c r="N295" s="430"/>
      <c r="O295" s="431"/>
      <c r="P295" s="262"/>
      <c r="Q295" s="288"/>
      <c r="R295" s="247"/>
      <c r="S295" s="248"/>
      <c r="U295" s="434"/>
      <c r="V295" s="434"/>
      <c r="W295" s="434"/>
    </row>
    <row r="296" spans="1:23" ht="15.9" customHeight="1" x14ac:dyDescent="0.3">
      <c r="A296" s="244">
        <v>3</v>
      </c>
      <c r="B296" s="334"/>
      <c r="C296" s="347" t="str">
        <f t="shared" si="105"/>
        <v>L</v>
      </c>
      <c r="D296" s="6"/>
      <c r="E296" s="272" t="str">
        <f t="shared" si="105"/>
        <v>South London Harriers</v>
      </c>
      <c r="F296" s="287"/>
      <c r="G296" s="430"/>
      <c r="H296" s="431"/>
      <c r="I296" s="6"/>
      <c r="J296" s="6"/>
      <c r="K296" s="6"/>
      <c r="L296" s="6"/>
      <c r="M296" s="6"/>
      <c r="N296" s="430"/>
      <c r="O296" s="431"/>
      <c r="P296" s="262"/>
      <c r="Q296" s="288"/>
      <c r="R296" s="247"/>
      <c r="S296" s="248"/>
      <c r="U296" s="434"/>
      <c r="V296" s="434"/>
      <c r="W296" s="434"/>
    </row>
    <row r="297" spans="1:23" ht="15.9" customHeight="1" x14ac:dyDescent="0.3">
      <c r="A297" s="244">
        <v>4</v>
      </c>
      <c r="B297" s="334"/>
      <c r="C297" s="347" t="str">
        <f t="shared" si="105"/>
        <v>-</v>
      </c>
      <c r="D297" s="6"/>
      <c r="E297" s="272" t="str">
        <f t="shared" si="105"/>
        <v>-</v>
      </c>
      <c r="F297" s="287"/>
      <c r="G297" s="430"/>
      <c r="H297" s="431"/>
      <c r="I297" s="6"/>
      <c r="J297" s="6"/>
      <c r="K297" s="6"/>
      <c r="L297" s="6"/>
      <c r="M297" s="6"/>
      <c r="N297" s="430"/>
      <c r="O297" s="431"/>
      <c r="P297" s="262"/>
      <c r="Q297" s="288"/>
      <c r="R297" s="247"/>
      <c r="S297" s="248"/>
      <c r="U297" s="434"/>
      <c r="V297" s="434"/>
      <c r="W297" s="434"/>
    </row>
    <row r="298" spans="1:23" ht="15.9" customHeight="1" x14ac:dyDescent="0.3">
      <c r="A298" s="244">
        <v>5</v>
      </c>
      <c r="B298" s="334"/>
      <c r="C298" s="347" t="str">
        <f t="shared" si="105"/>
        <v>R</v>
      </c>
      <c r="D298" s="6"/>
      <c r="E298" s="272" t="str">
        <f t="shared" si="105"/>
        <v>Reigate Priory</v>
      </c>
      <c r="F298" s="287"/>
      <c r="G298" s="430"/>
      <c r="H298" s="431"/>
      <c r="I298" s="6"/>
      <c r="J298" s="6"/>
      <c r="K298" s="6"/>
      <c r="L298" s="6"/>
      <c r="M298" s="6"/>
      <c r="N298" s="430"/>
      <c r="O298" s="431"/>
      <c r="P298" s="262"/>
      <c r="Q298" s="288"/>
      <c r="R298" s="247"/>
      <c r="S298" s="248"/>
      <c r="U298" s="434"/>
      <c r="V298" s="434"/>
      <c r="W298" s="434"/>
    </row>
    <row r="299" spans="1:23" ht="15.9" customHeight="1" x14ac:dyDescent="0.3">
      <c r="A299" s="244">
        <v>6</v>
      </c>
      <c r="B299" s="334"/>
      <c r="C299" s="347" t="str">
        <f t="shared" si="105"/>
        <v>O</v>
      </c>
      <c r="D299" s="6"/>
      <c r="E299" s="272" t="str">
        <f t="shared" si="105"/>
        <v>Holland Sports</v>
      </c>
      <c r="F299" s="287"/>
      <c r="G299" s="430"/>
      <c r="H299" s="431"/>
      <c r="I299" s="6"/>
      <c r="J299" s="6"/>
      <c r="K299" s="6"/>
      <c r="L299" s="6"/>
      <c r="M299" s="6"/>
      <c r="N299" s="430"/>
      <c r="O299" s="431"/>
      <c r="P299" s="262"/>
      <c r="Q299" s="288"/>
      <c r="R299" s="247"/>
      <c r="S299" s="248"/>
      <c r="U299" s="434"/>
      <c r="V299" s="434"/>
      <c r="W299" s="434"/>
    </row>
    <row r="300" spans="1:23" ht="15.9" customHeight="1" x14ac:dyDescent="0.3">
      <c r="A300" s="244">
        <v>7</v>
      </c>
      <c r="B300" s="334"/>
      <c r="C300" s="347"/>
      <c r="D300" s="6"/>
      <c r="E300" s="272"/>
      <c r="F300" s="287"/>
      <c r="G300" s="430"/>
      <c r="H300" s="431"/>
      <c r="I300" s="6"/>
      <c r="J300" s="6"/>
      <c r="K300" s="6"/>
      <c r="L300" s="6"/>
      <c r="M300" s="6"/>
      <c r="N300" s="430"/>
      <c r="O300" s="431"/>
      <c r="P300" s="262"/>
      <c r="Q300" s="288"/>
      <c r="R300" s="247"/>
      <c r="S300" s="248"/>
    </row>
    <row r="301" spans="1:23" ht="15.9" customHeight="1" x14ac:dyDescent="0.3">
      <c r="A301" s="244">
        <v>8</v>
      </c>
      <c r="B301" s="334" t="str">
        <f t="shared" si="105"/>
        <v>C</v>
      </c>
      <c r="C301" s="341" t="str">
        <f t="shared" si="105"/>
        <v>C</v>
      </c>
      <c r="D301" s="6"/>
      <c r="E301" s="272" t="str">
        <f t="shared" si="105"/>
        <v>Croydon Harriers</v>
      </c>
      <c r="F301" s="287"/>
      <c r="G301" s="430"/>
      <c r="H301" s="431"/>
      <c r="I301" s="6"/>
      <c r="J301" s="6"/>
      <c r="K301" s="6"/>
      <c r="L301" s="6"/>
      <c r="M301" s="6"/>
      <c r="N301" s="430"/>
      <c r="O301" s="431"/>
      <c r="P301" s="262"/>
      <c r="Q301" s="288"/>
      <c r="R301" s="247"/>
      <c r="S301" s="248"/>
    </row>
    <row r="302" spans="1:23" ht="15.9" customHeight="1" x14ac:dyDescent="0.3">
      <c r="A302" s="244">
        <v>9</v>
      </c>
      <c r="B302" s="334" t="str">
        <f t="shared" si="105"/>
        <v>K</v>
      </c>
      <c r="C302" s="341" t="str">
        <f t="shared" si="105"/>
        <v>K</v>
      </c>
      <c r="D302" s="6"/>
      <c r="E302" s="272" t="str">
        <f t="shared" si="105"/>
        <v>Kingston &amp; Poly</v>
      </c>
      <c r="F302" s="287"/>
      <c r="G302" s="430"/>
      <c r="H302" s="431"/>
      <c r="I302" s="6"/>
      <c r="J302" s="6"/>
      <c r="K302" s="6"/>
      <c r="L302" s="6"/>
      <c r="M302" s="6"/>
      <c r="N302" s="430"/>
      <c r="O302" s="431"/>
      <c r="P302" s="262"/>
      <c r="Q302" s="288"/>
      <c r="R302" s="247"/>
      <c r="S302" s="248"/>
    </row>
    <row r="303" spans="1:23" ht="15.9" customHeight="1" x14ac:dyDescent="0.3">
      <c r="A303" s="244">
        <v>10</v>
      </c>
      <c r="B303" s="334" t="str">
        <f t="shared" si="105"/>
        <v>L</v>
      </c>
      <c r="C303" s="341" t="str">
        <f t="shared" si="105"/>
        <v>L</v>
      </c>
      <c r="D303" s="6"/>
      <c r="E303" s="272" t="str">
        <f t="shared" si="105"/>
        <v>South London Harriers</v>
      </c>
      <c r="F303" s="287"/>
      <c r="G303" s="430"/>
      <c r="H303" s="431"/>
      <c r="I303" s="6"/>
      <c r="J303" s="6"/>
      <c r="K303" s="6"/>
      <c r="L303" s="6"/>
      <c r="M303" s="6"/>
      <c r="N303" s="430"/>
      <c r="O303" s="431"/>
      <c r="P303" s="262"/>
      <c r="Q303" s="288"/>
      <c r="R303" s="247"/>
      <c r="S303" s="248"/>
    </row>
    <row r="304" spans="1:23" ht="15.9" customHeight="1" x14ac:dyDescent="0.3">
      <c r="A304" s="244">
        <v>11</v>
      </c>
      <c r="B304" s="334" t="str">
        <f t="shared" si="105"/>
        <v>-</v>
      </c>
      <c r="C304" s="341" t="str">
        <f t="shared" si="105"/>
        <v>-</v>
      </c>
      <c r="D304" s="6"/>
      <c r="E304" s="272" t="str">
        <f t="shared" si="105"/>
        <v>-</v>
      </c>
      <c r="F304" s="287"/>
      <c r="G304" s="430"/>
      <c r="H304" s="431"/>
      <c r="I304" s="6"/>
      <c r="J304" s="6"/>
      <c r="K304" s="6"/>
      <c r="L304" s="6"/>
      <c r="M304" s="6"/>
      <c r="N304" s="430"/>
      <c r="O304" s="431"/>
      <c r="P304" s="262"/>
      <c r="Q304" s="288"/>
      <c r="R304" s="247"/>
      <c r="S304" s="248"/>
    </row>
    <row r="305" spans="1:19" ht="15.9" customHeight="1" x14ac:dyDescent="0.3">
      <c r="A305" s="244">
        <v>12</v>
      </c>
      <c r="B305" s="334" t="str">
        <f t="shared" si="105"/>
        <v>R</v>
      </c>
      <c r="C305" s="341" t="str">
        <f t="shared" si="105"/>
        <v>R</v>
      </c>
      <c r="D305" s="6"/>
      <c r="E305" s="272" t="str">
        <f t="shared" si="105"/>
        <v>Reigate Priory</v>
      </c>
      <c r="F305" s="287"/>
      <c r="G305" s="430"/>
      <c r="H305" s="431"/>
      <c r="I305" s="6"/>
      <c r="J305" s="6"/>
      <c r="K305" s="6"/>
      <c r="L305" s="6"/>
      <c r="M305" s="6"/>
      <c r="N305" s="430"/>
      <c r="O305" s="431"/>
      <c r="P305" s="262"/>
      <c r="Q305" s="288"/>
      <c r="R305" s="247"/>
      <c r="S305" s="248"/>
    </row>
    <row r="306" spans="1:19" ht="15.9" customHeight="1" x14ac:dyDescent="0.3">
      <c r="A306" s="244">
        <v>13</v>
      </c>
      <c r="B306" s="334" t="str">
        <f t="shared" si="105"/>
        <v>O</v>
      </c>
      <c r="C306" s="341" t="str">
        <f t="shared" si="105"/>
        <v>O</v>
      </c>
      <c r="D306" s="6"/>
      <c r="E306" s="272" t="str">
        <f t="shared" si="105"/>
        <v>Holland Sports</v>
      </c>
      <c r="F306" s="287"/>
      <c r="G306" s="430"/>
      <c r="H306" s="431"/>
      <c r="I306" s="6"/>
      <c r="J306" s="6"/>
      <c r="K306" s="6"/>
      <c r="L306" s="6"/>
      <c r="M306" s="6"/>
      <c r="N306" s="430"/>
      <c r="O306" s="431"/>
      <c r="P306" s="262"/>
      <c r="Q306" s="288"/>
      <c r="R306" s="247"/>
      <c r="S306" s="248"/>
    </row>
    <row r="307" spans="1:19" ht="15.9" customHeight="1" x14ac:dyDescent="0.3">
      <c r="A307" s="244">
        <v>14</v>
      </c>
      <c r="B307" s="334"/>
      <c r="C307" s="341"/>
      <c r="D307" s="6"/>
      <c r="E307" s="289"/>
      <c r="F307" s="287"/>
      <c r="G307" s="430"/>
      <c r="H307" s="431"/>
      <c r="I307" s="6"/>
      <c r="J307" s="6"/>
      <c r="K307" s="6"/>
      <c r="L307" s="6"/>
      <c r="M307" s="6"/>
      <c r="N307" s="430"/>
      <c r="O307" s="431"/>
      <c r="P307" s="262"/>
      <c r="Q307" s="288"/>
      <c r="R307" s="247"/>
      <c r="S307" s="248"/>
    </row>
    <row r="308" spans="1:19" ht="15.9" customHeight="1" x14ac:dyDescent="0.3">
      <c r="A308" s="244">
        <v>15</v>
      </c>
      <c r="B308" s="334"/>
      <c r="C308" s="341"/>
      <c r="D308" s="6"/>
      <c r="E308" s="289"/>
      <c r="F308" s="287"/>
      <c r="G308" s="430"/>
      <c r="H308" s="431"/>
      <c r="I308" s="6"/>
      <c r="J308" s="6"/>
      <c r="K308" s="6"/>
      <c r="L308" s="6"/>
      <c r="M308" s="6"/>
      <c r="N308" s="430"/>
      <c r="O308" s="431"/>
      <c r="P308" s="262"/>
      <c r="Q308" s="288"/>
      <c r="R308" s="247"/>
      <c r="S308" s="248"/>
    </row>
    <row r="309" spans="1:19" ht="15.9" customHeight="1" thickBot="1" x14ac:dyDescent="0.35">
      <c r="A309" s="249">
        <v>16</v>
      </c>
      <c r="B309" s="335"/>
      <c r="C309" s="342"/>
      <c r="D309" s="250"/>
      <c r="E309" s="290"/>
      <c r="F309" s="291"/>
      <c r="G309" s="432"/>
      <c r="H309" s="433"/>
      <c r="I309" s="250"/>
      <c r="J309" s="250"/>
      <c r="K309" s="250"/>
      <c r="L309" s="250"/>
      <c r="M309" s="250"/>
      <c r="N309" s="432"/>
      <c r="O309" s="433"/>
      <c r="P309" s="292"/>
      <c r="Q309" s="293"/>
      <c r="R309" s="252"/>
      <c r="S309" s="253"/>
    </row>
    <row r="310" spans="1:19" ht="9" customHeight="1" thickBot="1" x14ac:dyDescent="0.35"/>
    <row r="311" spans="1:19" ht="15.6" thickTop="1" thickBot="1" x14ac:dyDescent="0.35">
      <c r="A311" s="294"/>
      <c r="B311" s="336"/>
      <c r="C311" s="343"/>
      <c r="D311" s="295" t="s">
        <v>318</v>
      </c>
      <c r="E311" s="295"/>
      <c r="F311" s="296"/>
      <c r="G311" s="297"/>
      <c r="H311" s="295"/>
      <c r="I311" s="295" t="s">
        <v>319</v>
      </c>
      <c r="J311" s="295"/>
      <c r="K311" s="295"/>
      <c r="L311" s="295"/>
      <c r="M311" s="298"/>
      <c r="N311" s="296"/>
      <c r="O311" s="237" t="s">
        <v>320</v>
      </c>
      <c r="P311" s="237"/>
      <c r="Q311" s="237"/>
      <c r="R311" s="237"/>
      <c r="S311" s="233"/>
    </row>
    <row r="312" spans="1:19" ht="15" thickBot="1" x14ac:dyDescent="0.35">
      <c r="A312" s="299"/>
      <c r="B312" s="349" t="s">
        <v>169</v>
      </c>
      <c r="C312" s="344"/>
      <c r="D312" s="257" t="s">
        <v>3</v>
      </c>
      <c r="E312" s="256" t="s">
        <v>0</v>
      </c>
      <c r="F312" s="300" t="s">
        <v>343</v>
      </c>
      <c r="G312" s="299"/>
      <c r="H312" s="256" t="s">
        <v>169</v>
      </c>
      <c r="I312" s="255"/>
      <c r="J312" s="256" t="s">
        <v>3</v>
      </c>
      <c r="K312" s="258"/>
      <c r="L312" s="417" t="s">
        <v>0</v>
      </c>
      <c r="M312" s="419"/>
      <c r="N312" s="300" t="s">
        <v>344</v>
      </c>
      <c r="S312" s="139"/>
    </row>
    <row r="313" spans="1:19" ht="15.9" customHeight="1" thickBot="1" x14ac:dyDescent="0.35">
      <c r="A313" s="301">
        <v>1</v>
      </c>
      <c r="D313" s="260"/>
      <c r="F313" s="302"/>
      <c r="G313" s="303">
        <v>1</v>
      </c>
      <c r="I313" s="41"/>
      <c r="K313" s="139"/>
      <c r="L313" s="266"/>
      <c r="M313" s="138"/>
      <c r="N313" s="304"/>
      <c r="S313" s="139"/>
    </row>
    <row r="314" spans="1:19" ht="15.9" customHeight="1" x14ac:dyDescent="0.3">
      <c r="A314" s="305">
        <v>2</v>
      </c>
      <c r="B314" s="334"/>
      <c r="C314" s="345"/>
      <c r="D314" s="263"/>
      <c r="E314" s="262"/>
      <c r="F314" s="304"/>
      <c r="G314" s="306">
        <v>2</v>
      </c>
      <c r="H314" s="262"/>
      <c r="I314" s="264"/>
      <c r="J314" s="262"/>
      <c r="K314" s="265"/>
      <c r="L314" s="264"/>
      <c r="M314" s="265"/>
      <c r="N314" s="304"/>
      <c r="O314" s="81"/>
      <c r="P314" s="81"/>
      <c r="Q314" s="81"/>
      <c r="R314" s="81"/>
      <c r="S314" s="138"/>
    </row>
    <row r="315" spans="1:19" ht="15.9" customHeight="1" thickBot="1" x14ac:dyDescent="0.35">
      <c r="A315" s="305">
        <v>3</v>
      </c>
      <c r="B315" s="334"/>
      <c r="C315" s="345"/>
      <c r="D315" s="263"/>
      <c r="E315" s="262"/>
      <c r="F315" s="304"/>
      <c r="G315" s="306">
        <v>3</v>
      </c>
      <c r="H315" s="262"/>
      <c r="I315" s="264"/>
      <c r="J315" s="262"/>
      <c r="K315" s="265"/>
      <c r="L315" s="264"/>
      <c r="M315" s="265"/>
      <c r="N315" s="304"/>
      <c r="O315" s="44"/>
      <c r="P315" s="44"/>
      <c r="Q315" s="44"/>
      <c r="R315" s="44"/>
      <c r="S315" s="267"/>
    </row>
    <row r="316" spans="1:19" ht="15.9" customHeight="1" x14ac:dyDescent="0.3">
      <c r="A316" s="305">
        <v>4</v>
      </c>
      <c r="B316" s="334"/>
      <c r="C316" s="345"/>
      <c r="D316" s="263"/>
      <c r="E316" s="262"/>
      <c r="F316" s="304"/>
      <c r="G316" s="306">
        <v>4</v>
      </c>
      <c r="H316" s="262"/>
      <c r="I316" s="264"/>
      <c r="J316" s="262"/>
      <c r="K316" s="265"/>
      <c r="L316" s="264"/>
      <c r="M316" s="265"/>
      <c r="N316" s="304"/>
      <c r="S316" s="139"/>
    </row>
    <row r="317" spans="1:19" ht="15.9" customHeight="1" thickBot="1" x14ac:dyDescent="0.35">
      <c r="A317" s="305">
        <v>5</v>
      </c>
      <c r="B317" s="334"/>
      <c r="C317" s="345"/>
      <c r="D317" s="263"/>
      <c r="E317" s="262"/>
      <c r="F317" s="304"/>
      <c r="G317" s="306">
        <v>5</v>
      </c>
      <c r="H317" s="262"/>
      <c r="I317" s="264"/>
      <c r="J317" s="262"/>
      <c r="K317" s="265"/>
      <c r="L317" s="264"/>
      <c r="M317" s="265"/>
      <c r="N317" s="304"/>
      <c r="S317" s="139"/>
    </row>
    <row r="318" spans="1:19" ht="15.9" customHeight="1" thickBot="1" x14ac:dyDescent="0.35">
      <c r="A318" s="305">
        <v>6</v>
      </c>
      <c r="B318" s="334"/>
      <c r="C318" s="345"/>
      <c r="D318" s="263"/>
      <c r="E318" s="262"/>
      <c r="F318" s="304"/>
      <c r="G318" s="306">
        <v>6</v>
      </c>
      <c r="H318" s="262"/>
      <c r="I318" s="264"/>
      <c r="J318" s="262"/>
      <c r="K318" s="265"/>
      <c r="L318" s="264"/>
      <c r="M318" s="265"/>
      <c r="N318" s="304"/>
      <c r="O318" s="237" t="s">
        <v>323</v>
      </c>
      <c r="P318" s="237"/>
      <c r="Q318" s="237"/>
      <c r="R318" s="237"/>
      <c r="S318" s="233"/>
    </row>
    <row r="319" spans="1:19" ht="15.9" customHeight="1" x14ac:dyDescent="0.3">
      <c r="A319" s="305">
        <v>7</v>
      </c>
      <c r="B319" s="334"/>
      <c r="C319" s="345"/>
      <c r="D319" s="263"/>
      <c r="E319" s="262"/>
      <c r="F319" s="304"/>
      <c r="G319" s="306">
        <v>7</v>
      </c>
      <c r="H319" s="262"/>
      <c r="I319" s="264"/>
      <c r="J319" s="262"/>
      <c r="K319" s="265"/>
      <c r="L319" s="264"/>
      <c r="M319" s="265"/>
      <c r="N319" s="304"/>
      <c r="S319" s="139"/>
    </row>
    <row r="320" spans="1:19" ht="15.9" customHeight="1" thickBot="1" x14ac:dyDescent="0.35">
      <c r="A320" s="307">
        <v>8</v>
      </c>
      <c r="B320" s="337"/>
      <c r="C320" s="346"/>
      <c r="D320" s="309"/>
      <c r="E320" s="308"/>
      <c r="F320" s="310"/>
      <c r="G320" s="311">
        <v>8</v>
      </c>
      <c r="H320" s="308"/>
      <c r="I320" s="312"/>
      <c r="J320" s="308"/>
      <c r="K320" s="313"/>
      <c r="L320" s="312"/>
      <c r="M320" s="313"/>
      <c r="N320" s="314"/>
      <c r="O320" s="44"/>
      <c r="P320" s="44"/>
      <c r="Q320" s="44"/>
      <c r="R320" s="44"/>
      <c r="S320" s="267"/>
    </row>
    <row r="321" spans="1:23" ht="15.6" thickTop="1" thickBot="1" x14ac:dyDescent="0.35">
      <c r="D321" t="s">
        <v>339</v>
      </c>
      <c r="E321" s="4" t="s">
        <v>361</v>
      </c>
      <c r="O321" s="4" t="s">
        <v>81</v>
      </c>
    </row>
    <row r="322" spans="1:23" ht="15" thickBot="1" x14ac:dyDescent="0.35">
      <c r="A322" s="232" t="s">
        <v>305</v>
      </c>
      <c r="B322" s="331"/>
      <c r="C322" s="339"/>
      <c r="D322" s="234" t="s">
        <v>347</v>
      </c>
      <c r="E322" s="235" t="s">
        <v>81</v>
      </c>
      <c r="F322" s="236" t="s">
        <v>306</v>
      </c>
      <c r="G322" s="234"/>
      <c r="H322" s="237" t="str">
        <f>H66</f>
        <v>at Epsom &amp; Ewell AC</v>
      </c>
      <c r="I322" s="237"/>
      <c r="J322" s="237"/>
      <c r="K322" s="237"/>
      <c r="L322" s="237"/>
      <c r="M322" s="237"/>
      <c r="N322" s="236" t="s">
        <v>307</v>
      </c>
      <c r="O322" s="234" t="str">
        <f>O66</f>
        <v>04.06.22</v>
      </c>
      <c r="P322" s="237"/>
      <c r="Q322" s="237"/>
      <c r="R322" s="237"/>
      <c r="S322" s="233"/>
    </row>
    <row r="323" spans="1:23" ht="15" thickBot="1" x14ac:dyDescent="0.35">
      <c r="A323" s="238" t="s">
        <v>308</v>
      </c>
      <c r="B323" s="332"/>
      <c r="C323" s="340"/>
      <c r="D323" s="17" t="s">
        <v>325</v>
      </c>
      <c r="E323" s="17" t="s">
        <v>8</v>
      </c>
      <c r="F323" s="239" t="s">
        <v>309</v>
      </c>
      <c r="G323" s="266"/>
      <c r="H323" s="348" t="s">
        <v>358</v>
      </c>
      <c r="I323" s="240"/>
      <c r="J323" s="81"/>
      <c r="K323" s="81"/>
      <c r="L323" s="81"/>
      <c r="M323" s="81"/>
    </row>
    <row r="324" spans="1:23" ht="29.25" customHeight="1" x14ac:dyDescent="0.3">
      <c r="A324" s="426" t="s">
        <v>310</v>
      </c>
      <c r="B324" s="326" t="s">
        <v>169</v>
      </c>
      <c r="C324" s="326"/>
      <c r="D324" s="241" t="s">
        <v>3</v>
      </c>
      <c r="E324" s="422" t="s">
        <v>0</v>
      </c>
      <c r="F324" s="439"/>
      <c r="G324" s="440" t="s">
        <v>329</v>
      </c>
      <c r="H324" s="441"/>
      <c r="I324" s="285" t="s">
        <v>330</v>
      </c>
      <c r="J324" s="285" t="s">
        <v>331</v>
      </c>
      <c r="K324" s="275"/>
      <c r="L324" s="275"/>
      <c r="M324" s="275"/>
      <c r="N324" s="442" t="s">
        <v>341</v>
      </c>
      <c r="O324" s="422"/>
      <c r="P324" s="435" t="s">
        <v>342</v>
      </c>
      <c r="Q324" s="420"/>
      <c r="R324" s="422" t="s">
        <v>316</v>
      </c>
      <c r="S324" s="423"/>
    </row>
    <row r="325" spans="1:23" ht="15" customHeight="1" x14ac:dyDescent="0.3">
      <c r="A325" s="427"/>
      <c r="B325" s="333"/>
      <c r="F325" s="286"/>
      <c r="G325" s="437" t="s">
        <v>317</v>
      </c>
      <c r="H325" s="437"/>
      <c r="I325" s="286" t="s">
        <v>317</v>
      </c>
      <c r="J325" s="286" t="s">
        <v>317</v>
      </c>
      <c r="K325" s="286" t="s">
        <v>317</v>
      </c>
      <c r="L325" s="286"/>
      <c r="M325" s="286"/>
      <c r="N325" s="438" t="s">
        <v>317</v>
      </c>
      <c r="O325" s="438"/>
      <c r="P325" s="436"/>
      <c r="Q325" s="421"/>
      <c r="R325" s="424"/>
      <c r="S325" s="425"/>
    </row>
    <row r="326" spans="1:23" ht="15.9" customHeight="1" x14ac:dyDescent="0.3">
      <c r="A326" s="244">
        <v>1</v>
      </c>
      <c r="B326" s="334"/>
      <c r="C326" s="341" t="str">
        <f t="shared" ref="C326" si="106">C262</f>
        <v>E</v>
      </c>
      <c r="D326" s="6"/>
      <c r="E326" s="272" t="str">
        <f t="shared" ref="E326" si="107">E262</f>
        <v>Epsom &amp; Ewell</v>
      </c>
      <c r="F326" s="287"/>
      <c r="G326" s="430"/>
      <c r="H326" s="431"/>
      <c r="I326" s="6"/>
      <c r="J326" s="6"/>
      <c r="K326" s="6"/>
      <c r="L326" s="6"/>
      <c r="M326" s="6"/>
      <c r="N326" s="430"/>
      <c r="O326" s="431"/>
      <c r="P326" s="262"/>
      <c r="Q326" s="288"/>
      <c r="R326" s="247"/>
      <c r="S326" s="248"/>
      <c r="U326" s="434"/>
      <c r="V326" s="434"/>
      <c r="W326" s="434"/>
    </row>
    <row r="327" spans="1:23" ht="15.9" customHeight="1" x14ac:dyDescent="0.3">
      <c r="A327" s="244">
        <v>2</v>
      </c>
      <c r="B327" s="334"/>
      <c r="C327" s="341" t="str">
        <f t="shared" ref="C327" si="108">C263</f>
        <v>Z</v>
      </c>
      <c r="D327" s="6"/>
      <c r="E327" s="272" t="str">
        <f t="shared" ref="E327" si="109">E263</f>
        <v>Herne Hill Harriers</v>
      </c>
      <c r="F327" s="287"/>
      <c r="G327" s="430"/>
      <c r="H327" s="431"/>
      <c r="I327" s="6"/>
      <c r="J327" s="6"/>
      <c r="K327" s="6"/>
      <c r="L327" s="6"/>
      <c r="M327" s="6"/>
      <c r="N327" s="430"/>
      <c r="O327" s="431"/>
      <c r="P327" s="262"/>
      <c r="Q327" s="288"/>
      <c r="R327" s="247"/>
      <c r="S327" s="248"/>
      <c r="U327" s="434"/>
      <c r="V327" s="434"/>
      <c r="W327" s="434"/>
    </row>
    <row r="328" spans="1:23" ht="15.9" customHeight="1" x14ac:dyDescent="0.3">
      <c r="A328" s="244">
        <v>3</v>
      </c>
      <c r="B328" s="334"/>
      <c r="C328" s="341" t="str">
        <f t="shared" ref="C328" si="110">C264</f>
        <v>G</v>
      </c>
      <c r="D328" s="6"/>
      <c r="E328" s="272" t="str">
        <f t="shared" ref="E328" si="111">E264</f>
        <v>Guildford &amp; Godalming</v>
      </c>
      <c r="F328" s="287"/>
      <c r="G328" s="430"/>
      <c r="H328" s="431"/>
      <c r="I328" s="6"/>
      <c r="J328" s="6"/>
      <c r="K328" s="6"/>
      <c r="L328" s="6"/>
      <c r="M328" s="6"/>
      <c r="N328" s="430"/>
      <c r="O328" s="431"/>
      <c r="P328" s="262"/>
      <c r="Q328" s="288"/>
      <c r="R328" s="247"/>
      <c r="S328" s="248"/>
      <c r="U328" s="434"/>
      <c r="V328" s="434"/>
      <c r="W328" s="434"/>
    </row>
    <row r="329" spans="1:23" ht="15.9" customHeight="1" x14ac:dyDescent="0.3">
      <c r="A329" s="244">
        <v>4</v>
      </c>
      <c r="B329" s="334"/>
      <c r="C329" s="341" t="str">
        <f t="shared" ref="C329" si="112">C265</f>
        <v>S</v>
      </c>
      <c r="D329" s="6"/>
      <c r="E329" s="272" t="str">
        <f t="shared" ref="E329" si="113">E265</f>
        <v>Sutton &amp; District</v>
      </c>
      <c r="F329" s="287"/>
      <c r="G329" s="430"/>
      <c r="H329" s="431"/>
      <c r="I329" s="6"/>
      <c r="J329" s="6"/>
      <c r="K329" s="6"/>
      <c r="L329" s="6"/>
      <c r="M329" s="6"/>
      <c r="N329" s="430"/>
      <c r="O329" s="431"/>
      <c r="P329" s="262"/>
      <c r="Q329" s="288"/>
      <c r="R329" s="247"/>
      <c r="S329" s="248"/>
      <c r="U329" s="434"/>
      <c r="V329" s="434"/>
      <c r="W329" s="434"/>
    </row>
    <row r="330" spans="1:23" ht="15.9" customHeight="1" x14ac:dyDescent="0.3">
      <c r="A330" s="244">
        <v>5</v>
      </c>
      <c r="B330" s="334"/>
      <c r="C330" s="341" t="str">
        <f t="shared" ref="C330" si="114">C266</f>
        <v>H</v>
      </c>
      <c r="D330" s="6"/>
      <c r="E330" s="272" t="str">
        <f t="shared" ref="E330" si="115">E266</f>
        <v>Hercules Wimbledon</v>
      </c>
      <c r="F330" s="287"/>
      <c r="G330" s="430"/>
      <c r="H330" s="431"/>
      <c r="I330" s="6"/>
      <c r="J330" s="6"/>
      <c r="K330" s="6"/>
      <c r="L330" s="6"/>
      <c r="M330" s="6"/>
      <c r="N330" s="430"/>
      <c r="O330" s="431"/>
      <c r="P330" s="262"/>
      <c r="Q330" s="288"/>
      <c r="R330" s="247"/>
      <c r="S330" s="248"/>
      <c r="U330" s="434"/>
      <c r="V330" s="434"/>
      <c r="W330" s="434"/>
    </row>
    <row r="331" spans="1:23" ht="15.9" customHeight="1" x14ac:dyDescent="0.3">
      <c r="A331" s="244">
        <v>6</v>
      </c>
      <c r="B331" s="334"/>
      <c r="C331" s="341" t="str">
        <f t="shared" ref="C331" si="116">C267</f>
        <v>D</v>
      </c>
      <c r="D331" s="6"/>
      <c r="E331" s="272" t="str">
        <f t="shared" ref="E331" si="117">E267</f>
        <v>Dorking &amp; Mole Valley</v>
      </c>
      <c r="F331" s="287"/>
      <c r="G331" s="430"/>
      <c r="H331" s="431"/>
      <c r="I331" s="6"/>
      <c r="J331" s="6"/>
      <c r="K331" s="6"/>
      <c r="L331" s="6"/>
      <c r="M331" s="6"/>
      <c r="N331" s="430"/>
      <c r="O331" s="431"/>
      <c r="P331" s="262"/>
      <c r="Q331" s="288"/>
      <c r="R331" s="247"/>
      <c r="S331" s="248"/>
      <c r="U331" s="434"/>
      <c r="V331" s="434"/>
      <c r="W331" s="434"/>
    </row>
    <row r="332" spans="1:23" ht="15.9" customHeight="1" x14ac:dyDescent="0.3">
      <c r="A332" s="244">
        <v>7</v>
      </c>
      <c r="B332" s="334"/>
      <c r="C332" s="341"/>
      <c r="D332" s="6"/>
      <c r="E332" s="272"/>
      <c r="F332" s="287"/>
      <c r="G332" s="430"/>
      <c r="H332" s="431"/>
      <c r="I332" s="6"/>
      <c r="J332" s="6"/>
      <c r="K332" s="6"/>
      <c r="L332" s="6"/>
      <c r="M332" s="6"/>
      <c r="N332" s="430"/>
      <c r="O332" s="431"/>
      <c r="P332" s="262"/>
      <c r="Q332" s="288"/>
      <c r="R332" s="247"/>
      <c r="S332" s="248"/>
    </row>
    <row r="333" spans="1:23" ht="15.9" customHeight="1" x14ac:dyDescent="0.3">
      <c r="A333" s="244">
        <v>8</v>
      </c>
      <c r="B333" s="334" t="str">
        <f t="shared" ref="B333:C333" si="118">B269</f>
        <v>E</v>
      </c>
      <c r="C333" s="341" t="str">
        <f t="shared" si="118"/>
        <v>E</v>
      </c>
      <c r="D333" s="6"/>
      <c r="E333" s="272" t="str">
        <f t="shared" ref="E333" si="119">E269</f>
        <v>Epsom &amp; Ewell</v>
      </c>
      <c r="F333" s="287"/>
      <c r="G333" s="430"/>
      <c r="H333" s="431"/>
      <c r="I333" s="6"/>
      <c r="J333" s="6"/>
      <c r="K333" s="6"/>
      <c r="L333" s="6"/>
      <c r="M333" s="6"/>
      <c r="N333" s="430"/>
      <c r="O333" s="431"/>
      <c r="P333" s="262"/>
      <c r="Q333" s="288"/>
      <c r="R333" s="247"/>
      <c r="S333" s="248"/>
    </row>
    <row r="334" spans="1:23" ht="15.9" customHeight="1" x14ac:dyDescent="0.3">
      <c r="A334" s="244">
        <v>9</v>
      </c>
      <c r="B334" s="334" t="str">
        <f t="shared" ref="B334:C334" si="120">B270</f>
        <v>Z</v>
      </c>
      <c r="C334" s="341" t="str">
        <f t="shared" si="120"/>
        <v>Z</v>
      </c>
      <c r="D334" s="6"/>
      <c r="E334" s="272" t="str">
        <f t="shared" ref="E334" si="121">E270</f>
        <v>Herne Hill Harriers</v>
      </c>
      <c r="F334" s="287"/>
      <c r="G334" s="430"/>
      <c r="H334" s="431"/>
      <c r="I334" s="6"/>
      <c r="J334" s="6"/>
      <c r="K334" s="6"/>
      <c r="L334" s="6"/>
      <c r="M334" s="6"/>
      <c r="N334" s="430"/>
      <c r="O334" s="431"/>
      <c r="P334" s="262"/>
      <c r="Q334" s="288"/>
      <c r="R334" s="247"/>
      <c r="S334" s="248"/>
    </row>
    <row r="335" spans="1:23" ht="15.9" customHeight="1" x14ac:dyDescent="0.3">
      <c r="A335" s="244">
        <v>10</v>
      </c>
      <c r="B335" s="334" t="str">
        <f t="shared" ref="B335:C335" si="122">B271</f>
        <v>G</v>
      </c>
      <c r="C335" s="341" t="str">
        <f t="shared" si="122"/>
        <v>G</v>
      </c>
      <c r="D335" s="6"/>
      <c r="E335" s="272" t="str">
        <f t="shared" ref="E335" si="123">E271</f>
        <v>Guildford &amp; Godalming</v>
      </c>
      <c r="F335" s="287"/>
      <c r="G335" s="430"/>
      <c r="H335" s="431"/>
      <c r="I335" s="6"/>
      <c r="J335" s="6"/>
      <c r="K335" s="6"/>
      <c r="L335" s="6"/>
      <c r="M335" s="6"/>
      <c r="N335" s="430"/>
      <c r="O335" s="431"/>
      <c r="P335" s="262"/>
      <c r="Q335" s="288"/>
      <c r="R335" s="247"/>
      <c r="S335" s="248"/>
    </row>
    <row r="336" spans="1:23" ht="15.9" customHeight="1" x14ac:dyDescent="0.3">
      <c r="A336" s="244">
        <v>11</v>
      </c>
      <c r="B336" s="334" t="str">
        <f t="shared" ref="B336:C336" si="124">B272</f>
        <v>S</v>
      </c>
      <c r="C336" s="341" t="str">
        <f t="shared" si="124"/>
        <v>S</v>
      </c>
      <c r="D336" s="6"/>
      <c r="E336" s="272" t="str">
        <f t="shared" ref="E336" si="125">E272</f>
        <v>Sutton &amp; District</v>
      </c>
      <c r="F336" s="287"/>
      <c r="G336" s="430"/>
      <c r="H336" s="431"/>
      <c r="I336" s="6"/>
      <c r="J336" s="6"/>
      <c r="K336" s="6"/>
      <c r="L336" s="6"/>
      <c r="M336" s="6"/>
      <c r="N336" s="430"/>
      <c r="O336" s="431"/>
      <c r="P336" s="262"/>
      <c r="Q336" s="288"/>
      <c r="R336" s="247"/>
      <c r="S336" s="248"/>
    </row>
    <row r="337" spans="1:19" ht="15.9" customHeight="1" x14ac:dyDescent="0.3">
      <c r="A337" s="244">
        <v>12</v>
      </c>
      <c r="B337" s="334" t="str">
        <f t="shared" ref="B337:C337" si="126">B273</f>
        <v>H</v>
      </c>
      <c r="C337" s="341" t="str">
        <f t="shared" si="126"/>
        <v>H</v>
      </c>
      <c r="D337" s="6"/>
      <c r="E337" s="272" t="str">
        <f t="shared" ref="E337" si="127">E273</f>
        <v>Hercules Wimbledon</v>
      </c>
      <c r="F337" s="287"/>
      <c r="G337" s="430"/>
      <c r="H337" s="431"/>
      <c r="I337" s="6"/>
      <c r="J337" s="6"/>
      <c r="K337" s="6"/>
      <c r="L337" s="6"/>
      <c r="M337" s="6"/>
      <c r="N337" s="430"/>
      <c r="O337" s="431"/>
      <c r="P337" s="262"/>
      <c r="Q337" s="288"/>
      <c r="R337" s="247"/>
      <c r="S337" s="248"/>
    </row>
    <row r="338" spans="1:19" ht="15.9" customHeight="1" x14ac:dyDescent="0.3">
      <c r="A338" s="244">
        <v>13</v>
      </c>
      <c r="B338" s="334" t="str">
        <f t="shared" ref="B338:C338" si="128">B274</f>
        <v>D</v>
      </c>
      <c r="C338" s="341" t="str">
        <f t="shared" si="128"/>
        <v>D</v>
      </c>
      <c r="D338" s="6"/>
      <c r="E338" s="272" t="str">
        <f t="shared" ref="E338" si="129">E274</f>
        <v>Dorking &amp; Mole Valley</v>
      </c>
      <c r="F338" s="287"/>
      <c r="G338" s="430"/>
      <c r="H338" s="431"/>
      <c r="I338" s="6"/>
      <c r="J338" s="6"/>
      <c r="K338" s="6"/>
      <c r="L338" s="6"/>
      <c r="M338" s="6"/>
      <c r="N338" s="430"/>
      <c r="O338" s="431"/>
      <c r="P338" s="262"/>
      <c r="Q338" s="288"/>
      <c r="R338" s="247"/>
      <c r="S338" s="248"/>
    </row>
    <row r="339" spans="1:19" ht="15.9" customHeight="1" x14ac:dyDescent="0.3">
      <c r="A339" s="244">
        <v>14</v>
      </c>
      <c r="B339" s="334"/>
      <c r="C339" s="341"/>
      <c r="D339" s="6"/>
      <c r="E339" s="289"/>
      <c r="F339" s="287"/>
      <c r="G339" s="430"/>
      <c r="H339" s="431"/>
      <c r="I339" s="6"/>
      <c r="J339" s="6"/>
      <c r="K339" s="6"/>
      <c r="L339" s="6"/>
      <c r="M339" s="6"/>
      <c r="N339" s="430"/>
      <c r="O339" s="431"/>
      <c r="P339" s="262"/>
      <c r="Q339" s="288"/>
      <c r="R339" s="247"/>
      <c r="S339" s="248"/>
    </row>
    <row r="340" spans="1:19" ht="15.9" customHeight="1" x14ac:dyDescent="0.3">
      <c r="A340" s="244">
        <v>15</v>
      </c>
      <c r="B340" s="334"/>
      <c r="C340" s="341"/>
      <c r="D340" s="6"/>
      <c r="E340" s="289"/>
      <c r="F340" s="287"/>
      <c r="G340" s="430"/>
      <c r="H340" s="431"/>
      <c r="I340" s="6"/>
      <c r="J340" s="6"/>
      <c r="K340" s="6"/>
      <c r="L340" s="6"/>
      <c r="M340" s="6"/>
      <c r="N340" s="430"/>
      <c r="O340" s="431"/>
      <c r="P340" s="262"/>
      <c r="Q340" s="288"/>
      <c r="R340" s="247"/>
      <c r="S340" s="248"/>
    </row>
    <row r="341" spans="1:19" ht="15.9" customHeight="1" thickBot="1" x14ac:dyDescent="0.35">
      <c r="A341" s="249">
        <v>16</v>
      </c>
      <c r="B341" s="335"/>
      <c r="C341" s="342"/>
      <c r="D341" s="250"/>
      <c r="E341" s="290"/>
      <c r="F341" s="291"/>
      <c r="G341" s="432"/>
      <c r="H341" s="433"/>
      <c r="I341" s="250"/>
      <c r="J341" s="250"/>
      <c r="K341" s="250"/>
      <c r="L341" s="250"/>
      <c r="M341" s="250"/>
      <c r="N341" s="432"/>
      <c r="O341" s="433"/>
      <c r="P341" s="292"/>
      <c r="Q341" s="293"/>
      <c r="R341" s="252"/>
      <c r="S341" s="253"/>
    </row>
    <row r="342" spans="1:19" ht="9" customHeight="1" thickBot="1" x14ac:dyDescent="0.35"/>
    <row r="343" spans="1:19" ht="15.6" thickTop="1" thickBot="1" x14ac:dyDescent="0.35">
      <c r="A343" s="294"/>
      <c r="B343" s="336"/>
      <c r="C343" s="343"/>
      <c r="D343" s="295" t="s">
        <v>318</v>
      </c>
      <c r="E343" s="295"/>
      <c r="F343" s="296"/>
      <c r="G343" s="297"/>
      <c r="H343" s="295"/>
      <c r="I343" s="295" t="s">
        <v>319</v>
      </c>
      <c r="J343" s="295"/>
      <c r="K343" s="295"/>
      <c r="L343" s="295"/>
      <c r="M343" s="298"/>
      <c r="N343" s="296"/>
      <c r="O343" s="237" t="s">
        <v>320</v>
      </c>
      <c r="P343" s="237"/>
      <c r="Q343" s="237"/>
      <c r="R343" s="237"/>
      <c r="S343" s="233"/>
    </row>
    <row r="344" spans="1:19" ht="15" thickBot="1" x14ac:dyDescent="0.35">
      <c r="A344" s="299"/>
      <c r="B344" s="349" t="s">
        <v>169</v>
      </c>
      <c r="C344" s="344"/>
      <c r="D344" s="257" t="s">
        <v>3</v>
      </c>
      <c r="E344" s="256" t="s">
        <v>0</v>
      </c>
      <c r="F344" s="300" t="s">
        <v>343</v>
      </c>
      <c r="G344" s="299"/>
      <c r="H344" s="256" t="s">
        <v>169</v>
      </c>
      <c r="I344" s="255"/>
      <c r="J344" s="256" t="s">
        <v>3</v>
      </c>
      <c r="K344" s="258"/>
      <c r="L344" s="417" t="s">
        <v>0</v>
      </c>
      <c r="M344" s="419"/>
      <c r="N344" s="300" t="s">
        <v>344</v>
      </c>
      <c r="S344" s="139"/>
    </row>
    <row r="345" spans="1:19" ht="15.9" customHeight="1" thickBot="1" x14ac:dyDescent="0.35">
      <c r="A345" s="301">
        <v>1</v>
      </c>
      <c r="D345" s="260"/>
      <c r="F345" s="302"/>
      <c r="G345" s="303">
        <v>1</v>
      </c>
      <c r="I345" s="41"/>
      <c r="K345" s="139"/>
      <c r="L345" s="266"/>
      <c r="M345" s="138"/>
      <c r="N345" s="304"/>
      <c r="S345" s="139"/>
    </row>
    <row r="346" spans="1:19" ht="15.9" customHeight="1" x14ac:dyDescent="0.3">
      <c r="A346" s="305">
        <v>2</v>
      </c>
      <c r="B346" s="334"/>
      <c r="C346" s="345"/>
      <c r="D346" s="263"/>
      <c r="E346" s="262"/>
      <c r="F346" s="304"/>
      <c r="G346" s="306">
        <v>2</v>
      </c>
      <c r="H346" s="262"/>
      <c r="I346" s="264"/>
      <c r="J346" s="262"/>
      <c r="K346" s="265"/>
      <c r="L346" s="264"/>
      <c r="M346" s="265"/>
      <c r="N346" s="304"/>
      <c r="O346" s="81"/>
      <c r="P346" s="81"/>
      <c r="Q346" s="81"/>
      <c r="R346" s="81"/>
      <c r="S346" s="138"/>
    </row>
    <row r="347" spans="1:19" ht="15.9" customHeight="1" thickBot="1" x14ac:dyDescent="0.35">
      <c r="A347" s="305">
        <v>3</v>
      </c>
      <c r="B347" s="334"/>
      <c r="C347" s="345"/>
      <c r="D347" s="263"/>
      <c r="E347" s="262"/>
      <c r="F347" s="304"/>
      <c r="G347" s="306">
        <v>3</v>
      </c>
      <c r="H347" s="262"/>
      <c r="I347" s="264"/>
      <c r="J347" s="262"/>
      <c r="K347" s="265"/>
      <c r="L347" s="264"/>
      <c r="M347" s="265"/>
      <c r="N347" s="304"/>
      <c r="O347" s="44"/>
      <c r="P347" s="44"/>
      <c r="Q347" s="44"/>
      <c r="R347" s="44"/>
      <c r="S347" s="267"/>
    </row>
    <row r="348" spans="1:19" ht="15.9" customHeight="1" x14ac:dyDescent="0.3">
      <c r="A348" s="305">
        <v>4</v>
      </c>
      <c r="B348" s="334"/>
      <c r="C348" s="345"/>
      <c r="D348" s="263"/>
      <c r="E348" s="262"/>
      <c r="F348" s="304"/>
      <c r="G348" s="306">
        <v>4</v>
      </c>
      <c r="H348" s="262"/>
      <c r="I348" s="264"/>
      <c r="J348" s="262"/>
      <c r="K348" s="265"/>
      <c r="L348" s="264"/>
      <c r="M348" s="265"/>
      <c r="N348" s="304"/>
      <c r="S348" s="139"/>
    </row>
    <row r="349" spans="1:19" ht="15.9" customHeight="1" thickBot="1" x14ac:dyDescent="0.35">
      <c r="A349" s="305">
        <v>5</v>
      </c>
      <c r="B349" s="334"/>
      <c r="C349" s="345"/>
      <c r="D349" s="263"/>
      <c r="E349" s="262"/>
      <c r="F349" s="304"/>
      <c r="G349" s="306">
        <v>5</v>
      </c>
      <c r="H349" s="262"/>
      <c r="I349" s="264"/>
      <c r="J349" s="262"/>
      <c r="K349" s="265"/>
      <c r="L349" s="264"/>
      <c r="M349" s="265"/>
      <c r="N349" s="304"/>
      <c r="S349" s="139"/>
    </row>
    <row r="350" spans="1:19" ht="15.9" customHeight="1" thickBot="1" x14ac:dyDescent="0.35">
      <c r="A350" s="305">
        <v>6</v>
      </c>
      <c r="B350" s="334"/>
      <c r="C350" s="345"/>
      <c r="D350" s="263"/>
      <c r="E350" s="262"/>
      <c r="F350" s="304"/>
      <c r="G350" s="306">
        <v>6</v>
      </c>
      <c r="H350" s="262"/>
      <c r="I350" s="264"/>
      <c r="J350" s="262"/>
      <c r="K350" s="265"/>
      <c r="L350" s="264"/>
      <c r="M350" s="265"/>
      <c r="N350" s="304"/>
      <c r="O350" s="237" t="s">
        <v>323</v>
      </c>
      <c r="P350" s="237"/>
      <c r="Q350" s="237"/>
      <c r="R350" s="237"/>
      <c r="S350" s="233"/>
    </row>
    <row r="351" spans="1:19" ht="15.9" customHeight="1" x14ac:dyDescent="0.3">
      <c r="A351" s="305">
        <v>7</v>
      </c>
      <c r="B351" s="334"/>
      <c r="C351" s="345"/>
      <c r="D351" s="263"/>
      <c r="E351" s="262"/>
      <c r="F351" s="304"/>
      <c r="G351" s="306">
        <v>7</v>
      </c>
      <c r="H351" s="262"/>
      <c r="I351" s="264"/>
      <c r="J351" s="262"/>
      <c r="K351" s="265"/>
      <c r="L351" s="264"/>
      <c r="M351" s="265"/>
      <c r="N351" s="304"/>
      <c r="S351" s="139"/>
    </row>
    <row r="352" spans="1:19" ht="15.9" customHeight="1" thickBot="1" x14ac:dyDescent="0.35">
      <c r="A352" s="307">
        <v>8</v>
      </c>
      <c r="B352" s="337"/>
      <c r="C352" s="346"/>
      <c r="D352" s="309"/>
      <c r="E352" s="308"/>
      <c r="F352" s="310"/>
      <c r="G352" s="311">
        <v>8</v>
      </c>
      <c r="H352" s="308"/>
      <c r="I352" s="312"/>
      <c r="J352" s="308"/>
      <c r="K352" s="313"/>
      <c r="L352" s="312"/>
      <c r="M352" s="313"/>
      <c r="N352" s="314"/>
      <c r="O352" s="44"/>
      <c r="P352" s="44"/>
      <c r="Q352" s="44"/>
      <c r="R352" s="44"/>
      <c r="S352" s="267"/>
    </row>
    <row r="353" spans="1:23" ht="15.6" thickTop="1" thickBot="1" x14ac:dyDescent="0.35">
      <c r="D353" t="s">
        <v>339</v>
      </c>
      <c r="E353" s="4" t="str">
        <f>E321</f>
        <v>THREE TRIALS   ONLY</v>
      </c>
      <c r="O353" s="4" t="s">
        <v>82</v>
      </c>
    </row>
    <row r="354" spans="1:23" ht="15" thickBot="1" x14ac:dyDescent="0.35">
      <c r="A354" s="232" t="s">
        <v>305</v>
      </c>
      <c r="B354" s="331"/>
      <c r="C354" s="339"/>
      <c r="D354" s="234" t="s">
        <v>347</v>
      </c>
      <c r="E354" s="235" t="s">
        <v>82</v>
      </c>
      <c r="F354" s="236" t="s">
        <v>306</v>
      </c>
      <c r="G354" s="234"/>
      <c r="H354" s="237" t="str">
        <f>H322</f>
        <v>at Epsom &amp; Ewell AC</v>
      </c>
      <c r="I354" s="237"/>
      <c r="J354" s="237"/>
      <c r="K354" s="237"/>
      <c r="L354" s="237"/>
      <c r="M354" s="237"/>
      <c r="N354" s="236" t="s">
        <v>307</v>
      </c>
      <c r="O354" s="234" t="str">
        <f>O322</f>
        <v>04.06.22</v>
      </c>
      <c r="P354" s="237"/>
      <c r="Q354" s="237"/>
      <c r="R354" s="237"/>
      <c r="S354" s="233"/>
    </row>
    <row r="355" spans="1:23" ht="15" thickBot="1" x14ac:dyDescent="0.35">
      <c r="A355" s="238" t="s">
        <v>308</v>
      </c>
      <c r="B355" s="332"/>
      <c r="C355" s="340"/>
      <c r="D355" s="17" t="str">
        <f>D323</f>
        <v>Long Jump</v>
      </c>
      <c r="E355" s="17" t="str">
        <f>E323</f>
        <v>U13</v>
      </c>
      <c r="F355" s="239" t="s">
        <v>309</v>
      </c>
      <c r="G355" s="266"/>
      <c r="H355" s="315" t="str">
        <f>H323</f>
        <v>1pm</v>
      </c>
      <c r="I355" s="240"/>
      <c r="J355" s="81"/>
      <c r="K355" s="81"/>
      <c r="L355" s="81"/>
      <c r="M355" s="81"/>
    </row>
    <row r="356" spans="1:23" ht="29.25" customHeight="1" x14ac:dyDescent="0.3">
      <c r="A356" s="426" t="s">
        <v>310</v>
      </c>
      <c r="B356" s="326" t="s">
        <v>169</v>
      </c>
      <c r="C356" s="326"/>
      <c r="D356" s="241" t="s">
        <v>3</v>
      </c>
      <c r="E356" s="422" t="s">
        <v>0</v>
      </c>
      <c r="F356" s="439"/>
      <c r="G356" s="440" t="s">
        <v>329</v>
      </c>
      <c r="H356" s="441"/>
      <c r="I356" s="285" t="s">
        <v>330</v>
      </c>
      <c r="J356" s="285" t="s">
        <v>331</v>
      </c>
      <c r="K356" s="275"/>
      <c r="L356" s="275"/>
      <c r="M356" s="275"/>
      <c r="N356" s="442" t="s">
        <v>341</v>
      </c>
      <c r="O356" s="422"/>
      <c r="P356" s="435" t="s">
        <v>342</v>
      </c>
      <c r="Q356" s="420"/>
      <c r="R356" s="422" t="s">
        <v>316</v>
      </c>
      <c r="S356" s="423"/>
    </row>
    <row r="357" spans="1:23" ht="15" customHeight="1" x14ac:dyDescent="0.3">
      <c r="A357" s="427"/>
      <c r="B357" s="333"/>
      <c r="F357" s="286"/>
      <c r="G357" s="437" t="s">
        <v>317</v>
      </c>
      <c r="H357" s="437"/>
      <c r="I357" s="286" t="s">
        <v>317</v>
      </c>
      <c r="J357" s="286" t="s">
        <v>317</v>
      </c>
      <c r="K357" s="286" t="s">
        <v>317</v>
      </c>
      <c r="L357" s="286"/>
      <c r="M357" s="286"/>
      <c r="N357" s="438" t="s">
        <v>317</v>
      </c>
      <c r="O357" s="438"/>
      <c r="P357" s="436"/>
      <c r="Q357" s="421"/>
      <c r="R357" s="424"/>
      <c r="S357" s="425"/>
    </row>
    <row r="358" spans="1:23" ht="15.9" customHeight="1" x14ac:dyDescent="0.3">
      <c r="A358" s="244">
        <v>1</v>
      </c>
      <c r="B358" s="334"/>
      <c r="C358" s="347" t="str">
        <f t="shared" ref="C358" si="130">C294</f>
        <v>C</v>
      </c>
      <c r="D358" s="6"/>
      <c r="E358" s="272" t="str">
        <f t="shared" ref="E358" si="131">E294</f>
        <v>Croydon Harriers</v>
      </c>
      <c r="F358" s="287"/>
      <c r="G358" s="430"/>
      <c r="H358" s="431"/>
      <c r="I358" s="6"/>
      <c r="J358" s="6"/>
      <c r="K358" s="6"/>
      <c r="L358" s="6"/>
      <c r="M358" s="6"/>
      <c r="N358" s="430"/>
      <c r="O358" s="431"/>
      <c r="P358" s="262"/>
      <c r="Q358" s="288"/>
      <c r="R358" s="247"/>
      <c r="S358" s="248"/>
      <c r="U358" s="434"/>
      <c r="V358" s="434"/>
      <c r="W358" s="434"/>
    </row>
    <row r="359" spans="1:23" ht="15.9" customHeight="1" x14ac:dyDescent="0.3">
      <c r="A359" s="244">
        <v>2</v>
      </c>
      <c r="B359" s="334"/>
      <c r="C359" s="347" t="str">
        <f t="shared" ref="C359" si="132">C295</f>
        <v>K</v>
      </c>
      <c r="D359" s="6"/>
      <c r="E359" s="272" t="str">
        <f t="shared" ref="E359" si="133">E295</f>
        <v>Kingston &amp; Poly</v>
      </c>
      <c r="F359" s="287"/>
      <c r="G359" s="430"/>
      <c r="H359" s="431"/>
      <c r="I359" s="6"/>
      <c r="J359" s="6"/>
      <c r="K359" s="6"/>
      <c r="L359" s="6"/>
      <c r="M359" s="6"/>
      <c r="N359" s="430"/>
      <c r="O359" s="431"/>
      <c r="P359" s="262"/>
      <c r="Q359" s="288"/>
      <c r="R359" s="247"/>
      <c r="S359" s="248"/>
      <c r="U359" s="434"/>
      <c r="V359" s="434"/>
      <c r="W359" s="434"/>
    </row>
    <row r="360" spans="1:23" ht="15.9" customHeight="1" x14ac:dyDescent="0.3">
      <c r="A360" s="244">
        <v>3</v>
      </c>
      <c r="B360" s="334"/>
      <c r="C360" s="347" t="str">
        <f t="shared" ref="C360" si="134">C296</f>
        <v>L</v>
      </c>
      <c r="D360" s="6"/>
      <c r="E360" s="272" t="str">
        <f t="shared" ref="E360" si="135">E296</f>
        <v>South London Harriers</v>
      </c>
      <c r="F360" s="287"/>
      <c r="G360" s="430"/>
      <c r="H360" s="431"/>
      <c r="I360" s="6"/>
      <c r="J360" s="6"/>
      <c r="K360" s="6"/>
      <c r="L360" s="6"/>
      <c r="M360" s="6"/>
      <c r="N360" s="430"/>
      <c r="O360" s="431"/>
      <c r="P360" s="262"/>
      <c r="Q360" s="288"/>
      <c r="R360" s="247"/>
      <c r="S360" s="248"/>
      <c r="U360" s="434"/>
      <c r="V360" s="434"/>
      <c r="W360" s="434"/>
    </row>
    <row r="361" spans="1:23" ht="15.9" customHeight="1" x14ac:dyDescent="0.3">
      <c r="A361" s="244">
        <v>4</v>
      </c>
      <c r="B361" s="334"/>
      <c r="C361" s="347" t="str">
        <f t="shared" ref="C361" si="136">C297</f>
        <v>-</v>
      </c>
      <c r="D361" s="6"/>
      <c r="E361" s="272" t="str">
        <f t="shared" ref="E361" si="137">E297</f>
        <v>-</v>
      </c>
      <c r="F361" s="287"/>
      <c r="G361" s="430"/>
      <c r="H361" s="431"/>
      <c r="I361" s="6"/>
      <c r="J361" s="6"/>
      <c r="K361" s="6"/>
      <c r="L361" s="6"/>
      <c r="M361" s="6"/>
      <c r="N361" s="430"/>
      <c r="O361" s="431"/>
      <c r="P361" s="262"/>
      <c r="Q361" s="288"/>
      <c r="R361" s="247"/>
      <c r="S361" s="248"/>
      <c r="U361" s="434"/>
      <c r="V361" s="434"/>
      <c r="W361" s="434"/>
    </row>
    <row r="362" spans="1:23" ht="15.9" customHeight="1" x14ac:dyDescent="0.3">
      <c r="A362" s="244">
        <v>5</v>
      </c>
      <c r="B362" s="334"/>
      <c r="C362" s="347" t="str">
        <f t="shared" ref="C362" si="138">C298</f>
        <v>R</v>
      </c>
      <c r="D362" s="6"/>
      <c r="E362" s="272" t="str">
        <f t="shared" ref="E362" si="139">E298</f>
        <v>Reigate Priory</v>
      </c>
      <c r="F362" s="287"/>
      <c r="G362" s="430"/>
      <c r="H362" s="431"/>
      <c r="I362" s="6"/>
      <c r="J362" s="6"/>
      <c r="K362" s="6"/>
      <c r="L362" s="6"/>
      <c r="M362" s="6"/>
      <c r="N362" s="430"/>
      <c r="O362" s="431"/>
      <c r="P362" s="262"/>
      <c r="Q362" s="288"/>
      <c r="R362" s="247"/>
      <c r="S362" s="248"/>
      <c r="U362" s="434"/>
      <c r="V362" s="434"/>
      <c r="W362" s="434"/>
    </row>
    <row r="363" spans="1:23" ht="15.9" customHeight="1" x14ac:dyDescent="0.3">
      <c r="A363" s="244">
        <v>6</v>
      </c>
      <c r="B363" s="334"/>
      <c r="C363" s="347" t="str">
        <f t="shared" ref="C363" si="140">C299</f>
        <v>O</v>
      </c>
      <c r="D363" s="6"/>
      <c r="E363" s="272" t="str">
        <f t="shared" ref="E363" si="141">E299</f>
        <v>Holland Sports</v>
      </c>
      <c r="F363" s="287"/>
      <c r="G363" s="430"/>
      <c r="H363" s="431"/>
      <c r="I363" s="6"/>
      <c r="J363" s="6"/>
      <c r="K363" s="6"/>
      <c r="L363" s="6"/>
      <c r="M363" s="6"/>
      <c r="N363" s="430"/>
      <c r="O363" s="431"/>
      <c r="P363" s="262"/>
      <c r="Q363" s="288"/>
      <c r="R363" s="247"/>
      <c r="S363" s="248"/>
      <c r="U363" s="434"/>
      <c r="V363" s="434"/>
      <c r="W363" s="434"/>
    </row>
    <row r="364" spans="1:23" ht="15.9" customHeight="1" x14ac:dyDescent="0.3">
      <c r="A364" s="244">
        <v>7</v>
      </c>
      <c r="B364" s="334"/>
      <c r="C364" s="347"/>
      <c r="D364" s="6"/>
      <c r="E364" s="272"/>
      <c r="F364" s="287"/>
      <c r="G364" s="430"/>
      <c r="H364" s="431"/>
      <c r="I364" s="6"/>
      <c r="J364" s="6"/>
      <c r="K364" s="6"/>
      <c r="L364" s="6"/>
      <c r="M364" s="6"/>
      <c r="N364" s="430"/>
      <c r="O364" s="431"/>
      <c r="P364" s="262"/>
      <c r="Q364" s="288"/>
      <c r="R364" s="247"/>
      <c r="S364" s="248"/>
    </row>
    <row r="365" spans="1:23" ht="15.9" customHeight="1" x14ac:dyDescent="0.3">
      <c r="A365" s="244">
        <v>8</v>
      </c>
      <c r="B365" s="334" t="str">
        <f t="shared" ref="B365:C365" si="142">B301</f>
        <v>C</v>
      </c>
      <c r="C365" s="341" t="str">
        <f t="shared" si="142"/>
        <v>C</v>
      </c>
      <c r="D365" s="6"/>
      <c r="E365" s="272" t="str">
        <f t="shared" ref="E365" si="143">E301</f>
        <v>Croydon Harriers</v>
      </c>
      <c r="F365" s="287"/>
      <c r="G365" s="430"/>
      <c r="H365" s="431"/>
      <c r="I365" s="6"/>
      <c r="J365" s="6"/>
      <c r="K365" s="6"/>
      <c r="L365" s="6"/>
      <c r="M365" s="6"/>
      <c r="N365" s="430"/>
      <c r="O365" s="431"/>
      <c r="P365" s="262"/>
      <c r="Q365" s="288"/>
      <c r="R365" s="247"/>
      <c r="S365" s="248"/>
    </row>
    <row r="366" spans="1:23" ht="15.9" customHeight="1" x14ac:dyDescent="0.3">
      <c r="A366" s="244">
        <v>9</v>
      </c>
      <c r="B366" s="334" t="str">
        <f t="shared" ref="B366:C366" si="144">B302</f>
        <v>K</v>
      </c>
      <c r="C366" s="341" t="str">
        <f t="shared" si="144"/>
        <v>K</v>
      </c>
      <c r="D366" s="6"/>
      <c r="E366" s="272" t="str">
        <f t="shared" ref="E366" si="145">E302</f>
        <v>Kingston &amp; Poly</v>
      </c>
      <c r="F366" s="287"/>
      <c r="G366" s="430"/>
      <c r="H366" s="431"/>
      <c r="I366" s="6"/>
      <c r="J366" s="6"/>
      <c r="K366" s="6"/>
      <c r="L366" s="6"/>
      <c r="M366" s="6"/>
      <c r="N366" s="430"/>
      <c r="O366" s="431"/>
      <c r="P366" s="262"/>
      <c r="Q366" s="288"/>
      <c r="R366" s="247"/>
      <c r="S366" s="248"/>
    </row>
    <row r="367" spans="1:23" ht="15.9" customHeight="1" x14ac:dyDescent="0.3">
      <c r="A367" s="244">
        <v>10</v>
      </c>
      <c r="B367" s="334" t="str">
        <f t="shared" ref="B367:C367" si="146">B303</f>
        <v>L</v>
      </c>
      <c r="C367" s="341" t="str">
        <f t="shared" si="146"/>
        <v>L</v>
      </c>
      <c r="D367" s="6"/>
      <c r="E367" s="272" t="str">
        <f t="shared" ref="E367" si="147">E303</f>
        <v>South London Harriers</v>
      </c>
      <c r="F367" s="287"/>
      <c r="G367" s="430"/>
      <c r="H367" s="431"/>
      <c r="I367" s="6"/>
      <c r="J367" s="6"/>
      <c r="K367" s="6"/>
      <c r="L367" s="6"/>
      <c r="M367" s="6"/>
      <c r="N367" s="430"/>
      <c r="O367" s="431"/>
      <c r="P367" s="262"/>
      <c r="Q367" s="288"/>
      <c r="R367" s="247"/>
      <c r="S367" s="248"/>
    </row>
    <row r="368" spans="1:23" ht="15.9" customHeight="1" x14ac:dyDescent="0.3">
      <c r="A368" s="244">
        <v>11</v>
      </c>
      <c r="B368" s="334" t="str">
        <f t="shared" ref="B368:C368" si="148">B304</f>
        <v>-</v>
      </c>
      <c r="C368" s="341" t="str">
        <f t="shared" si="148"/>
        <v>-</v>
      </c>
      <c r="D368" s="6"/>
      <c r="E368" s="272" t="str">
        <f t="shared" ref="E368" si="149">E304</f>
        <v>-</v>
      </c>
      <c r="F368" s="287"/>
      <c r="G368" s="430"/>
      <c r="H368" s="431"/>
      <c r="I368" s="6"/>
      <c r="J368" s="6"/>
      <c r="K368" s="6"/>
      <c r="L368" s="6"/>
      <c r="M368" s="6"/>
      <c r="N368" s="430"/>
      <c r="O368" s="431"/>
      <c r="P368" s="262"/>
      <c r="Q368" s="288"/>
      <c r="R368" s="247"/>
      <c r="S368" s="248"/>
    </row>
    <row r="369" spans="1:19" ht="15.9" customHeight="1" x14ac:dyDescent="0.3">
      <c r="A369" s="244">
        <v>12</v>
      </c>
      <c r="B369" s="334" t="str">
        <f t="shared" ref="B369:C369" si="150">B305</f>
        <v>R</v>
      </c>
      <c r="C369" s="341" t="str">
        <f t="shared" si="150"/>
        <v>R</v>
      </c>
      <c r="D369" s="6"/>
      <c r="E369" s="272" t="str">
        <f t="shared" ref="E369" si="151">E305</f>
        <v>Reigate Priory</v>
      </c>
      <c r="F369" s="287"/>
      <c r="G369" s="430"/>
      <c r="H369" s="431"/>
      <c r="I369" s="6"/>
      <c r="J369" s="6"/>
      <c r="K369" s="6"/>
      <c r="L369" s="6"/>
      <c r="M369" s="6"/>
      <c r="N369" s="430"/>
      <c r="O369" s="431"/>
      <c r="P369" s="262"/>
      <c r="Q369" s="288"/>
      <c r="R369" s="247"/>
      <c r="S369" s="248"/>
    </row>
    <row r="370" spans="1:19" ht="15.9" customHeight="1" x14ac:dyDescent="0.3">
      <c r="A370" s="244">
        <v>13</v>
      </c>
      <c r="B370" s="334" t="str">
        <f t="shared" ref="B370:C370" si="152">B306</f>
        <v>O</v>
      </c>
      <c r="C370" s="341" t="str">
        <f t="shared" si="152"/>
        <v>O</v>
      </c>
      <c r="D370" s="6"/>
      <c r="E370" s="272" t="str">
        <f t="shared" ref="E370" si="153">E306</f>
        <v>Holland Sports</v>
      </c>
      <c r="F370" s="287"/>
      <c r="G370" s="430"/>
      <c r="H370" s="431"/>
      <c r="I370" s="6"/>
      <c r="J370" s="6"/>
      <c r="K370" s="6"/>
      <c r="L370" s="6"/>
      <c r="M370" s="6"/>
      <c r="N370" s="430"/>
      <c r="O370" s="431"/>
      <c r="P370" s="262"/>
      <c r="Q370" s="288"/>
      <c r="R370" s="247"/>
      <c r="S370" s="248"/>
    </row>
    <row r="371" spans="1:19" ht="15.9" customHeight="1" x14ac:dyDescent="0.3">
      <c r="A371" s="244">
        <v>14</v>
      </c>
      <c r="B371" s="334"/>
      <c r="C371" s="341"/>
      <c r="D371" s="6"/>
      <c r="E371" s="289"/>
      <c r="F371" s="287"/>
      <c r="G371" s="430"/>
      <c r="H371" s="431"/>
      <c r="I371" s="6"/>
      <c r="J371" s="6"/>
      <c r="K371" s="6"/>
      <c r="L371" s="6"/>
      <c r="M371" s="6"/>
      <c r="N371" s="430"/>
      <c r="O371" s="431"/>
      <c r="P371" s="262"/>
      <c r="Q371" s="288"/>
      <c r="R371" s="247"/>
      <c r="S371" s="248"/>
    </row>
    <row r="372" spans="1:19" ht="15.9" customHeight="1" x14ac:dyDescent="0.3">
      <c r="A372" s="244">
        <v>15</v>
      </c>
      <c r="B372" s="334"/>
      <c r="C372" s="341"/>
      <c r="D372" s="6"/>
      <c r="E372" s="289"/>
      <c r="F372" s="287"/>
      <c r="G372" s="430"/>
      <c r="H372" s="431"/>
      <c r="I372" s="6"/>
      <c r="J372" s="6"/>
      <c r="K372" s="6"/>
      <c r="L372" s="6"/>
      <c r="M372" s="6"/>
      <c r="N372" s="430"/>
      <c r="O372" s="431"/>
      <c r="P372" s="262"/>
      <c r="Q372" s="288"/>
      <c r="R372" s="247"/>
      <c r="S372" s="248"/>
    </row>
    <row r="373" spans="1:19" ht="15.9" customHeight="1" thickBot="1" x14ac:dyDescent="0.35">
      <c r="A373" s="249">
        <v>16</v>
      </c>
      <c r="B373" s="335"/>
      <c r="C373" s="342"/>
      <c r="D373" s="250"/>
      <c r="E373" s="290"/>
      <c r="F373" s="291"/>
      <c r="G373" s="432"/>
      <c r="H373" s="433"/>
      <c r="I373" s="250"/>
      <c r="J373" s="250"/>
      <c r="K373" s="250"/>
      <c r="L373" s="250"/>
      <c r="M373" s="250"/>
      <c r="N373" s="432"/>
      <c r="O373" s="433"/>
      <c r="P373" s="292"/>
      <c r="Q373" s="293"/>
      <c r="R373" s="252"/>
      <c r="S373" s="253"/>
    </row>
    <row r="374" spans="1:19" ht="9" customHeight="1" thickBot="1" x14ac:dyDescent="0.35"/>
    <row r="375" spans="1:19" ht="15.6" thickTop="1" thickBot="1" x14ac:dyDescent="0.35">
      <c r="A375" s="294"/>
      <c r="B375" s="336"/>
      <c r="C375" s="343"/>
      <c r="D375" s="295" t="s">
        <v>318</v>
      </c>
      <c r="E375" s="295"/>
      <c r="F375" s="296"/>
      <c r="G375" s="297"/>
      <c r="H375" s="295"/>
      <c r="I375" s="295" t="s">
        <v>319</v>
      </c>
      <c r="J375" s="295"/>
      <c r="K375" s="295"/>
      <c r="L375" s="295"/>
      <c r="M375" s="298"/>
      <c r="N375" s="296"/>
      <c r="O375" s="237" t="s">
        <v>320</v>
      </c>
      <c r="P375" s="237"/>
      <c r="Q375" s="237"/>
      <c r="R375" s="237"/>
      <c r="S375" s="233"/>
    </row>
    <row r="376" spans="1:19" ht="15" thickBot="1" x14ac:dyDescent="0.35">
      <c r="A376" s="299"/>
      <c r="B376" s="349" t="s">
        <v>169</v>
      </c>
      <c r="C376" s="344"/>
      <c r="D376" s="257" t="s">
        <v>3</v>
      </c>
      <c r="E376" s="256" t="s">
        <v>0</v>
      </c>
      <c r="F376" s="300" t="s">
        <v>343</v>
      </c>
      <c r="G376" s="299"/>
      <c r="H376" s="256" t="s">
        <v>169</v>
      </c>
      <c r="I376" s="255"/>
      <c r="J376" s="256" t="s">
        <v>3</v>
      </c>
      <c r="K376" s="258"/>
      <c r="L376" s="417" t="s">
        <v>0</v>
      </c>
      <c r="M376" s="419"/>
      <c r="N376" s="300" t="s">
        <v>344</v>
      </c>
      <c r="S376" s="139"/>
    </row>
    <row r="377" spans="1:19" ht="15.9" customHeight="1" thickBot="1" x14ac:dyDescent="0.35">
      <c r="A377" s="301">
        <v>1</v>
      </c>
      <c r="D377" s="260"/>
      <c r="F377" s="302"/>
      <c r="G377" s="303">
        <v>1</v>
      </c>
      <c r="I377" s="41"/>
      <c r="K377" s="139"/>
      <c r="L377" s="266"/>
      <c r="M377" s="138"/>
      <c r="N377" s="304"/>
      <c r="S377" s="139"/>
    </row>
    <row r="378" spans="1:19" ht="15.9" customHeight="1" x14ac:dyDescent="0.3">
      <c r="A378" s="305">
        <v>2</v>
      </c>
      <c r="B378" s="334"/>
      <c r="C378" s="345"/>
      <c r="D378" s="263"/>
      <c r="E378" s="262"/>
      <c r="F378" s="304"/>
      <c r="G378" s="306">
        <v>2</v>
      </c>
      <c r="H378" s="262"/>
      <c r="I378" s="264"/>
      <c r="J378" s="262"/>
      <c r="K378" s="265"/>
      <c r="L378" s="264"/>
      <c r="M378" s="265"/>
      <c r="N378" s="304"/>
      <c r="O378" s="81"/>
      <c r="P378" s="81"/>
      <c r="Q378" s="81"/>
      <c r="R378" s="81"/>
      <c r="S378" s="138"/>
    </row>
    <row r="379" spans="1:19" ht="15.9" customHeight="1" thickBot="1" x14ac:dyDescent="0.35">
      <c r="A379" s="305">
        <v>3</v>
      </c>
      <c r="B379" s="334"/>
      <c r="C379" s="345"/>
      <c r="D379" s="263"/>
      <c r="E379" s="262"/>
      <c r="F379" s="304"/>
      <c r="G379" s="306">
        <v>3</v>
      </c>
      <c r="H379" s="262"/>
      <c r="I379" s="264"/>
      <c r="J379" s="262"/>
      <c r="K379" s="265"/>
      <c r="L379" s="264"/>
      <c r="M379" s="265"/>
      <c r="N379" s="304"/>
      <c r="O379" s="44"/>
      <c r="P379" s="44"/>
      <c r="Q379" s="44"/>
      <c r="R379" s="44"/>
      <c r="S379" s="267"/>
    </row>
    <row r="380" spans="1:19" ht="15.9" customHeight="1" x14ac:dyDescent="0.3">
      <c r="A380" s="305">
        <v>4</v>
      </c>
      <c r="B380" s="334"/>
      <c r="C380" s="345"/>
      <c r="D380" s="263"/>
      <c r="E380" s="262"/>
      <c r="F380" s="304"/>
      <c r="G380" s="306">
        <v>4</v>
      </c>
      <c r="H380" s="262"/>
      <c r="I380" s="264"/>
      <c r="J380" s="262"/>
      <c r="K380" s="265"/>
      <c r="L380" s="264"/>
      <c r="M380" s="265"/>
      <c r="N380" s="304"/>
      <c r="S380" s="139"/>
    </row>
    <row r="381" spans="1:19" ht="15.9" customHeight="1" thickBot="1" x14ac:dyDescent="0.35">
      <c r="A381" s="305">
        <v>5</v>
      </c>
      <c r="B381" s="334"/>
      <c r="C381" s="345"/>
      <c r="D381" s="263"/>
      <c r="E381" s="262"/>
      <c r="F381" s="304"/>
      <c r="G381" s="306">
        <v>5</v>
      </c>
      <c r="H381" s="262"/>
      <c r="I381" s="264"/>
      <c r="J381" s="262"/>
      <c r="K381" s="265"/>
      <c r="L381" s="264"/>
      <c r="M381" s="265"/>
      <c r="N381" s="304"/>
      <c r="S381" s="139"/>
    </row>
    <row r="382" spans="1:19" ht="15.9" customHeight="1" thickBot="1" x14ac:dyDescent="0.35">
      <c r="A382" s="305">
        <v>6</v>
      </c>
      <c r="B382" s="334"/>
      <c r="C382" s="345"/>
      <c r="D382" s="263"/>
      <c r="E382" s="262"/>
      <c r="F382" s="304"/>
      <c r="G382" s="306">
        <v>6</v>
      </c>
      <c r="H382" s="262"/>
      <c r="I382" s="264"/>
      <c r="J382" s="262"/>
      <c r="K382" s="265"/>
      <c r="L382" s="264"/>
      <c r="M382" s="265"/>
      <c r="N382" s="304"/>
      <c r="O382" s="237" t="s">
        <v>323</v>
      </c>
      <c r="P382" s="237"/>
      <c r="Q382" s="237"/>
      <c r="R382" s="237"/>
      <c r="S382" s="233"/>
    </row>
    <row r="383" spans="1:19" ht="15.9" customHeight="1" x14ac:dyDescent="0.3">
      <c r="A383" s="305">
        <v>7</v>
      </c>
      <c r="B383" s="334"/>
      <c r="C383" s="345"/>
      <c r="D383" s="263"/>
      <c r="E383" s="262"/>
      <c r="F383" s="304"/>
      <c r="G383" s="306">
        <v>7</v>
      </c>
      <c r="H383" s="262"/>
      <c r="I383" s="264"/>
      <c r="J383" s="262"/>
      <c r="K383" s="265"/>
      <c r="L383" s="264"/>
      <c r="M383" s="265"/>
      <c r="N383" s="304"/>
      <c r="S383" s="139"/>
    </row>
    <row r="384" spans="1:19" ht="15.9" customHeight="1" thickBot="1" x14ac:dyDescent="0.35">
      <c r="A384" s="307">
        <v>8</v>
      </c>
      <c r="B384" s="337"/>
      <c r="C384" s="346"/>
      <c r="D384" s="309"/>
      <c r="E384" s="308"/>
      <c r="F384" s="310"/>
      <c r="G384" s="311">
        <v>8</v>
      </c>
      <c r="H384" s="308"/>
      <c r="I384" s="312"/>
      <c r="J384" s="308"/>
      <c r="K384" s="313"/>
      <c r="L384" s="312"/>
      <c r="M384" s="313"/>
      <c r="N384" s="314"/>
      <c r="O384" s="44"/>
      <c r="P384" s="44"/>
      <c r="Q384" s="44"/>
      <c r="R384" s="44"/>
      <c r="S384" s="267"/>
    </row>
    <row r="385" spans="1:23" ht="15.6" thickTop="1" thickBot="1" x14ac:dyDescent="0.35">
      <c r="D385" t="s">
        <v>339</v>
      </c>
      <c r="E385" s="4" t="s">
        <v>361</v>
      </c>
      <c r="O385" s="4" t="s">
        <v>81</v>
      </c>
    </row>
    <row r="386" spans="1:23" ht="15" thickBot="1" x14ac:dyDescent="0.35">
      <c r="A386" s="232" t="s">
        <v>305</v>
      </c>
      <c r="B386" s="331"/>
      <c r="C386" s="339"/>
      <c r="D386" s="234" t="s">
        <v>347</v>
      </c>
      <c r="E386" s="235" t="s">
        <v>81</v>
      </c>
      <c r="F386" s="236" t="s">
        <v>306</v>
      </c>
      <c r="G386" s="234"/>
      <c r="H386" s="237" t="str">
        <f>H130</f>
        <v>at Epsom &amp; Ewell AC</v>
      </c>
      <c r="I386" s="237"/>
      <c r="J386" s="237"/>
      <c r="K386" s="237"/>
      <c r="L386" s="237"/>
      <c r="M386" s="237"/>
      <c r="N386" s="236" t="s">
        <v>307</v>
      </c>
      <c r="O386" s="234" t="str">
        <f>O130</f>
        <v>04.06.22</v>
      </c>
      <c r="P386" s="237"/>
      <c r="Q386" s="237"/>
      <c r="R386" s="237"/>
      <c r="S386" s="233"/>
    </row>
    <row r="387" spans="1:23" ht="15" thickBot="1" x14ac:dyDescent="0.35">
      <c r="A387" s="238" t="s">
        <v>308</v>
      </c>
      <c r="B387" s="332"/>
      <c r="C387" s="340"/>
      <c r="D387" s="17" t="s">
        <v>369</v>
      </c>
      <c r="E387" s="17" t="s">
        <v>7</v>
      </c>
      <c r="F387" s="239" t="s">
        <v>309</v>
      </c>
      <c r="G387" s="266"/>
      <c r="H387" s="348" t="s">
        <v>358</v>
      </c>
      <c r="I387" s="240"/>
      <c r="J387" s="81"/>
      <c r="K387" s="81"/>
      <c r="L387" s="81"/>
      <c r="M387" s="81"/>
    </row>
    <row r="388" spans="1:23" ht="29.25" customHeight="1" x14ac:dyDescent="0.3">
      <c r="A388" s="426" t="s">
        <v>310</v>
      </c>
      <c r="B388" s="326" t="s">
        <v>169</v>
      </c>
      <c r="C388" s="326"/>
      <c r="D388" s="241" t="s">
        <v>3</v>
      </c>
      <c r="E388" s="422" t="s">
        <v>0</v>
      </c>
      <c r="F388" s="439"/>
      <c r="G388" s="440" t="s">
        <v>329</v>
      </c>
      <c r="H388" s="441"/>
      <c r="I388" s="285" t="s">
        <v>330</v>
      </c>
      <c r="J388" s="285" t="s">
        <v>331</v>
      </c>
      <c r="K388" s="275"/>
      <c r="L388" s="275"/>
      <c r="M388" s="275"/>
      <c r="N388" s="442" t="s">
        <v>341</v>
      </c>
      <c r="O388" s="422"/>
      <c r="P388" s="435" t="s">
        <v>342</v>
      </c>
      <c r="Q388" s="420"/>
      <c r="R388" s="422" t="s">
        <v>316</v>
      </c>
      <c r="S388" s="423"/>
    </row>
    <row r="389" spans="1:23" ht="15" customHeight="1" x14ac:dyDescent="0.3">
      <c r="A389" s="427"/>
      <c r="B389" s="333"/>
      <c r="F389" s="286"/>
      <c r="G389" s="437" t="s">
        <v>317</v>
      </c>
      <c r="H389" s="437"/>
      <c r="I389" s="286" t="s">
        <v>317</v>
      </c>
      <c r="J389" s="286" t="s">
        <v>317</v>
      </c>
      <c r="K389" s="286" t="s">
        <v>317</v>
      </c>
      <c r="L389" s="286"/>
      <c r="M389" s="286"/>
      <c r="N389" s="438" t="s">
        <v>317</v>
      </c>
      <c r="O389" s="438"/>
      <c r="P389" s="436"/>
      <c r="Q389" s="421"/>
      <c r="R389" s="424"/>
      <c r="S389" s="425"/>
    </row>
    <row r="390" spans="1:23" ht="15.9" customHeight="1" x14ac:dyDescent="0.3">
      <c r="A390" s="244">
        <v>1</v>
      </c>
      <c r="B390" s="334"/>
      <c r="C390" s="341" t="str">
        <f t="shared" ref="C390" si="154">C326</f>
        <v>E</v>
      </c>
      <c r="D390" s="6"/>
      <c r="E390" s="272" t="str">
        <f t="shared" ref="E390" si="155">E326</f>
        <v>Epsom &amp; Ewell</v>
      </c>
      <c r="F390" s="287"/>
      <c r="G390" s="430"/>
      <c r="H390" s="431"/>
      <c r="I390" s="6"/>
      <c r="J390" s="6"/>
      <c r="K390" s="6"/>
      <c r="L390" s="6"/>
      <c r="M390" s="6"/>
      <c r="N390" s="430"/>
      <c r="O390" s="431"/>
      <c r="P390" s="262"/>
      <c r="Q390" s="288"/>
      <c r="R390" s="247"/>
      <c r="S390" s="248"/>
      <c r="U390" s="434"/>
      <c r="V390" s="434"/>
      <c r="W390" s="434"/>
    </row>
    <row r="391" spans="1:23" ht="15.9" customHeight="1" x14ac:dyDescent="0.3">
      <c r="A391" s="244">
        <v>2</v>
      </c>
      <c r="B391" s="334"/>
      <c r="C391" s="341" t="str">
        <f t="shared" ref="C391" si="156">C327</f>
        <v>Z</v>
      </c>
      <c r="D391" s="6"/>
      <c r="E391" s="272" t="str">
        <f t="shared" ref="E391" si="157">E327</f>
        <v>Herne Hill Harriers</v>
      </c>
      <c r="F391" s="287"/>
      <c r="G391" s="430"/>
      <c r="H391" s="431"/>
      <c r="I391" s="6"/>
      <c r="J391" s="6"/>
      <c r="K391" s="6"/>
      <c r="L391" s="6"/>
      <c r="M391" s="6"/>
      <c r="N391" s="430"/>
      <c r="O391" s="431"/>
      <c r="P391" s="262"/>
      <c r="Q391" s="288"/>
      <c r="R391" s="247"/>
      <c r="S391" s="248"/>
      <c r="U391" s="434"/>
      <c r="V391" s="434"/>
      <c r="W391" s="434"/>
    </row>
    <row r="392" spans="1:23" ht="15.9" customHeight="1" x14ac:dyDescent="0.3">
      <c r="A392" s="244">
        <v>3</v>
      </c>
      <c r="B392" s="334"/>
      <c r="C392" s="341" t="str">
        <f t="shared" ref="C392" si="158">C328</f>
        <v>G</v>
      </c>
      <c r="D392" s="6"/>
      <c r="E392" s="272" t="str">
        <f t="shared" ref="E392" si="159">E328</f>
        <v>Guildford &amp; Godalming</v>
      </c>
      <c r="F392" s="287"/>
      <c r="G392" s="430"/>
      <c r="H392" s="431"/>
      <c r="I392" s="6"/>
      <c r="J392" s="6"/>
      <c r="K392" s="6"/>
      <c r="L392" s="6"/>
      <c r="M392" s="6"/>
      <c r="N392" s="430"/>
      <c r="O392" s="431"/>
      <c r="P392" s="262"/>
      <c r="Q392" s="288"/>
      <c r="R392" s="247"/>
      <c r="S392" s="248"/>
      <c r="U392" s="434"/>
      <c r="V392" s="434"/>
      <c r="W392" s="434"/>
    </row>
    <row r="393" spans="1:23" ht="15.9" customHeight="1" x14ac:dyDescent="0.3">
      <c r="A393" s="244">
        <v>4</v>
      </c>
      <c r="B393" s="334"/>
      <c r="C393" s="341" t="str">
        <f t="shared" ref="C393" si="160">C329</f>
        <v>S</v>
      </c>
      <c r="D393" s="6"/>
      <c r="E393" s="272" t="str">
        <f t="shared" ref="E393" si="161">E329</f>
        <v>Sutton &amp; District</v>
      </c>
      <c r="F393" s="287"/>
      <c r="G393" s="430"/>
      <c r="H393" s="431"/>
      <c r="I393" s="6"/>
      <c r="J393" s="6"/>
      <c r="K393" s="6"/>
      <c r="L393" s="6"/>
      <c r="M393" s="6"/>
      <c r="N393" s="430"/>
      <c r="O393" s="431"/>
      <c r="P393" s="262"/>
      <c r="Q393" s="288"/>
      <c r="R393" s="247"/>
      <c r="S393" s="248"/>
      <c r="U393" s="434"/>
      <c r="V393" s="434"/>
      <c r="W393" s="434"/>
    </row>
    <row r="394" spans="1:23" ht="15.9" customHeight="1" x14ac:dyDescent="0.3">
      <c r="A394" s="244">
        <v>5</v>
      </c>
      <c r="B394" s="334"/>
      <c r="C394" s="341" t="str">
        <f t="shared" ref="C394" si="162">C330</f>
        <v>H</v>
      </c>
      <c r="D394" s="6"/>
      <c r="E394" s="272" t="str">
        <f t="shared" ref="E394" si="163">E330</f>
        <v>Hercules Wimbledon</v>
      </c>
      <c r="F394" s="287"/>
      <c r="G394" s="430"/>
      <c r="H394" s="431"/>
      <c r="I394" s="6"/>
      <c r="J394" s="6"/>
      <c r="K394" s="6"/>
      <c r="L394" s="6"/>
      <c r="M394" s="6"/>
      <c r="N394" s="430"/>
      <c r="O394" s="431"/>
      <c r="P394" s="262"/>
      <c r="Q394" s="288"/>
      <c r="R394" s="247"/>
      <c r="S394" s="248"/>
      <c r="U394" s="434"/>
      <c r="V394" s="434"/>
      <c r="W394" s="434"/>
    </row>
    <row r="395" spans="1:23" ht="15.9" customHeight="1" x14ac:dyDescent="0.3">
      <c r="A395" s="244">
        <v>6</v>
      </c>
      <c r="B395" s="334"/>
      <c r="C395" s="341" t="str">
        <f t="shared" ref="C395" si="164">C331</f>
        <v>D</v>
      </c>
      <c r="D395" s="6"/>
      <c r="E395" s="272" t="str">
        <f t="shared" ref="E395" si="165">E331</f>
        <v>Dorking &amp; Mole Valley</v>
      </c>
      <c r="F395" s="287"/>
      <c r="G395" s="430"/>
      <c r="H395" s="431"/>
      <c r="I395" s="6"/>
      <c r="J395" s="6"/>
      <c r="K395" s="6"/>
      <c r="L395" s="6"/>
      <c r="M395" s="6"/>
      <c r="N395" s="430"/>
      <c r="O395" s="431"/>
      <c r="P395" s="262"/>
      <c r="Q395" s="288"/>
      <c r="R395" s="247"/>
      <c r="S395" s="248"/>
      <c r="U395" s="434"/>
      <c r="V395" s="434"/>
      <c r="W395" s="434"/>
    </row>
    <row r="396" spans="1:23" ht="15.9" customHeight="1" x14ac:dyDescent="0.3">
      <c r="A396" s="244">
        <v>7</v>
      </c>
      <c r="B396" s="334"/>
      <c r="C396" s="341"/>
      <c r="D396" s="6"/>
      <c r="E396" s="272"/>
      <c r="F396" s="287"/>
      <c r="G396" s="430"/>
      <c r="H396" s="431"/>
      <c r="I396" s="6"/>
      <c r="J396" s="6"/>
      <c r="K396" s="6"/>
      <c r="L396" s="6"/>
      <c r="M396" s="6"/>
      <c r="N396" s="430"/>
      <c r="O396" s="431"/>
      <c r="P396" s="262"/>
      <c r="Q396" s="288"/>
      <c r="R396" s="247"/>
      <c r="S396" s="248"/>
    </row>
    <row r="397" spans="1:23" ht="15.9" customHeight="1" x14ac:dyDescent="0.3">
      <c r="A397" s="244">
        <v>8</v>
      </c>
      <c r="B397" s="334" t="str">
        <f t="shared" ref="B397:C397" si="166">B333</f>
        <v>E</v>
      </c>
      <c r="C397" s="341" t="str">
        <f t="shared" si="166"/>
        <v>E</v>
      </c>
      <c r="D397" s="6"/>
      <c r="E397" s="272" t="str">
        <f t="shared" ref="E397" si="167">E333</f>
        <v>Epsom &amp; Ewell</v>
      </c>
      <c r="F397" s="287"/>
      <c r="G397" s="430"/>
      <c r="H397" s="431"/>
      <c r="I397" s="6"/>
      <c r="J397" s="6"/>
      <c r="K397" s="6"/>
      <c r="L397" s="6"/>
      <c r="M397" s="6"/>
      <c r="N397" s="430"/>
      <c r="O397" s="431"/>
      <c r="P397" s="262"/>
      <c r="Q397" s="288"/>
      <c r="R397" s="247"/>
      <c r="S397" s="248"/>
    </row>
    <row r="398" spans="1:23" ht="15.9" customHeight="1" x14ac:dyDescent="0.3">
      <c r="A398" s="244">
        <v>9</v>
      </c>
      <c r="B398" s="334" t="str">
        <f t="shared" ref="B398:C398" si="168">B334</f>
        <v>Z</v>
      </c>
      <c r="C398" s="341" t="str">
        <f t="shared" si="168"/>
        <v>Z</v>
      </c>
      <c r="D398" s="6"/>
      <c r="E398" s="272" t="str">
        <f t="shared" ref="E398" si="169">E334</f>
        <v>Herne Hill Harriers</v>
      </c>
      <c r="F398" s="287"/>
      <c r="G398" s="430"/>
      <c r="H398" s="431"/>
      <c r="I398" s="6"/>
      <c r="J398" s="6"/>
      <c r="K398" s="6"/>
      <c r="L398" s="6"/>
      <c r="M398" s="6"/>
      <c r="N398" s="430"/>
      <c r="O398" s="431"/>
      <c r="P398" s="262"/>
      <c r="Q398" s="288"/>
      <c r="R398" s="247"/>
      <c r="S398" s="248"/>
    </row>
    <row r="399" spans="1:23" ht="15.9" customHeight="1" x14ac:dyDescent="0.3">
      <c r="A399" s="244">
        <v>10</v>
      </c>
      <c r="B399" s="334" t="str">
        <f t="shared" ref="B399:C399" si="170">B335</f>
        <v>G</v>
      </c>
      <c r="C399" s="341" t="str">
        <f t="shared" si="170"/>
        <v>G</v>
      </c>
      <c r="D399" s="6"/>
      <c r="E399" s="272" t="str">
        <f t="shared" ref="E399" si="171">E335</f>
        <v>Guildford &amp; Godalming</v>
      </c>
      <c r="F399" s="287"/>
      <c r="G399" s="430"/>
      <c r="H399" s="431"/>
      <c r="I399" s="6"/>
      <c r="J399" s="6"/>
      <c r="K399" s="6"/>
      <c r="L399" s="6"/>
      <c r="M399" s="6"/>
      <c r="N399" s="430"/>
      <c r="O399" s="431"/>
      <c r="P399" s="262"/>
      <c r="Q399" s="288"/>
      <c r="R399" s="247"/>
      <c r="S399" s="248"/>
    </row>
    <row r="400" spans="1:23" ht="15.9" customHeight="1" x14ac:dyDescent="0.3">
      <c r="A400" s="244">
        <v>11</v>
      </c>
      <c r="B400" s="334" t="str">
        <f t="shared" ref="B400:C400" si="172">B336</f>
        <v>S</v>
      </c>
      <c r="C400" s="341" t="str">
        <f t="shared" si="172"/>
        <v>S</v>
      </c>
      <c r="D400" s="6"/>
      <c r="E400" s="272" t="str">
        <f t="shared" ref="E400" si="173">E336</f>
        <v>Sutton &amp; District</v>
      </c>
      <c r="F400" s="287"/>
      <c r="G400" s="430"/>
      <c r="H400" s="431"/>
      <c r="I400" s="6"/>
      <c r="J400" s="6"/>
      <c r="K400" s="6"/>
      <c r="L400" s="6"/>
      <c r="M400" s="6"/>
      <c r="N400" s="430"/>
      <c r="O400" s="431"/>
      <c r="P400" s="262"/>
      <c r="Q400" s="288"/>
      <c r="R400" s="247"/>
      <c r="S400" s="248"/>
    </row>
    <row r="401" spans="1:19" ht="15.9" customHeight="1" x14ac:dyDescent="0.3">
      <c r="A401" s="244">
        <v>12</v>
      </c>
      <c r="B401" s="334" t="str">
        <f t="shared" ref="B401:C401" si="174">B337</f>
        <v>H</v>
      </c>
      <c r="C401" s="341" t="str">
        <f t="shared" si="174"/>
        <v>H</v>
      </c>
      <c r="D401" s="6"/>
      <c r="E401" s="272" t="str">
        <f t="shared" ref="E401" si="175">E337</f>
        <v>Hercules Wimbledon</v>
      </c>
      <c r="F401" s="287"/>
      <c r="G401" s="430"/>
      <c r="H401" s="431"/>
      <c r="I401" s="6"/>
      <c r="J401" s="6"/>
      <c r="K401" s="6"/>
      <c r="L401" s="6"/>
      <c r="M401" s="6"/>
      <c r="N401" s="430"/>
      <c r="O401" s="431"/>
      <c r="P401" s="262"/>
      <c r="Q401" s="288"/>
      <c r="R401" s="247"/>
      <c r="S401" s="248"/>
    </row>
    <row r="402" spans="1:19" ht="15.9" customHeight="1" x14ac:dyDescent="0.3">
      <c r="A402" s="244">
        <v>13</v>
      </c>
      <c r="B402" s="334" t="str">
        <f t="shared" ref="B402:C402" si="176">B338</f>
        <v>D</v>
      </c>
      <c r="C402" s="341" t="str">
        <f t="shared" si="176"/>
        <v>D</v>
      </c>
      <c r="D402" s="6"/>
      <c r="E402" s="272" t="str">
        <f t="shared" ref="E402" si="177">E338</f>
        <v>Dorking &amp; Mole Valley</v>
      </c>
      <c r="F402" s="287"/>
      <c r="G402" s="430"/>
      <c r="H402" s="431"/>
      <c r="I402" s="6"/>
      <c r="J402" s="6"/>
      <c r="K402" s="6"/>
      <c r="L402" s="6"/>
      <c r="M402" s="6"/>
      <c r="N402" s="430"/>
      <c r="O402" s="431"/>
      <c r="P402" s="262"/>
      <c r="Q402" s="288"/>
      <c r="R402" s="247"/>
      <c r="S402" s="248"/>
    </row>
    <row r="403" spans="1:19" ht="15.9" customHeight="1" x14ac:dyDescent="0.3">
      <c r="A403" s="244">
        <v>14</v>
      </c>
      <c r="B403" s="334"/>
      <c r="C403" s="341"/>
      <c r="D403" s="6"/>
      <c r="E403" s="289"/>
      <c r="F403" s="287"/>
      <c r="G403" s="430"/>
      <c r="H403" s="431"/>
      <c r="I403" s="6"/>
      <c r="J403" s="6"/>
      <c r="K403" s="6"/>
      <c r="L403" s="6"/>
      <c r="M403" s="6"/>
      <c r="N403" s="430"/>
      <c r="O403" s="431"/>
      <c r="P403" s="262"/>
      <c r="Q403" s="288"/>
      <c r="R403" s="247"/>
      <c r="S403" s="248"/>
    </row>
    <row r="404" spans="1:19" ht="15.9" customHeight="1" x14ac:dyDescent="0.3">
      <c r="A404" s="244">
        <v>15</v>
      </c>
      <c r="B404" s="334"/>
      <c r="C404" s="341"/>
      <c r="D404" s="6"/>
      <c r="E404" s="289"/>
      <c r="F404" s="287"/>
      <c r="G404" s="430"/>
      <c r="H404" s="431"/>
      <c r="I404" s="6"/>
      <c r="J404" s="6"/>
      <c r="K404" s="6"/>
      <c r="L404" s="6"/>
      <c r="M404" s="6"/>
      <c r="N404" s="430"/>
      <c r="O404" s="431"/>
      <c r="P404" s="262"/>
      <c r="Q404" s="288"/>
      <c r="R404" s="247"/>
      <c r="S404" s="248"/>
    </row>
    <row r="405" spans="1:19" ht="15.9" customHeight="1" thickBot="1" x14ac:dyDescent="0.35">
      <c r="A405" s="249">
        <v>16</v>
      </c>
      <c r="B405" s="335"/>
      <c r="C405" s="342"/>
      <c r="D405" s="250"/>
      <c r="E405" s="290"/>
      <c r="F405" s="291"/>
      <c r="G405" s="432"/>
      <c r="H405" s="433"/>
      <c r="I405" s="250"/>
      <c r="J405" s="250"/>
      <c r="K405" s="250"/>
      <c r="L405" s="250"/>
      <c r="M405" s="250"/>
      <c r="N405" s="432"/>
      <c r="O405" s="433"/>
      <c r="P405" s="292"/>
      <c r="Q405" s="293"/>
      <c r="R405" s="252"/>
      <c r="S405" s="253"/>
    </row>
    <row r="406" spans="1:19" ht="9" customHeight="1" thickBot="1" x14ac:dyDescent="0.35"/>
    <row r="407" spans="1:19" ht="15.6" thickTop="1" thickBot="1" x14ac:dyDescent="0.35">
      <c r="A407" s="294"/>
      <c r="B407" s="336"/>
      <c r="C407" s="343"/>
      <c r="D407" s="295" t="s">
        <v>318</v>
      </c>
      <c r="E407" s="295"/>
      <c r="F407" s="296"/>
      <c r="G407" s="297"/>
      <c r="H407" s="295"/>
      <c r="I407" s="295" t="s">
        <v>319</v>
      </c>
      <c r="J407" s="295"/>
      <c r="K407" s="295"/>
      <c r="L407" s="295"/>
      <c r="M407" s="298"/>
      <c r="N407" s="296"/>
      <c r="O407" s="237" t="s">
        <v>320</v>
      </c>
      <c r="P407" s="237"/>
      <c r="Q407" s="237"/>
      <c r="R407" s="237"/>
      <c r="S407" s="233"/>
    </row>
    <row r="408" spans="1:19" ht="15" thickBot="1" x14ac:dyDescent="0.35">
      <c r="A408" s="299"/>
      <c r="B408" s="349" t="s">
        <v>169</v>
      </c>
      <c r="C408" s="344"/>
      <c r="D408" s="257" t="s">
        <v>3</v>
      </c>
      <c r="E408" s="256" t="s">
        <v>0</v>
      </c>
      <c r="F408" s="300" t="s">
        <v>343</v>
      </c>
      <c r="G408" s="299"/>
      <c r="H408" s="256" t="s">
        <v>169</v>
      </c>
      <c r="I408" s="255"/>
      <c r="J408" s="256" t="s">
        <v>3</v>
      </c>
      <c r="K408" s="258"/>
      <c r="L408" s="417" t="s">
        <v>0</v>
      </c>
      <c r="M408" s="419"/>
      <c r="N408" s="300" t="s">
        <v>344</v>
      </c>
      <c r="S408" s="139"/>
    </row>
    <row r="409" spans="1:19" ht="15.9" customHeight="1" thickBot="1" x14ac:dyDescent="0.35">
      <c r="A409" s="301">
        <v>1</v>
      </c>
      <c r="D409" s="260"/>
      <c r="F409" s="302"/>
      <c r="G409" s="303">
        <v>1</v>
      </c>
      <c r="I409" s="41"/>
      <c r="K409" s="139"/>
      <c r="L409" s="266"/>
      <c r="M409" s="138"/>
      <c r="N409" s="304"/>
      <c r="S409" s="139"/>
    </row>
    <row r="410" spans="1:19" ht="15.9" customHeight="1" x14ac:dyDescent="0.3">
      <c r="A410" s="305">
        <v>2</v>
      </c>
      <c r="B410" s="334"/>
      <c r="C410" s="345"/>
      <c r="D410" s="263"/>
      <c r="E410" s="262"/>
      <c r="F410" s="304"/>
      <c r="G410" s="306">
        <v>2</v>
      </c>
      <c r="H410" s="262"/>
      <c r="I410" s="264"/>
      <c r="J410" s="262"/>
      <c r="K410" s="265"/>
      <c r="L410" s="264"/>
      <c r="M410" s="265"/>
      <c r="N410" s="304"/>
      <c r="O410" s="81"/>
      <c r="P410" s="81"/>
      <c r="Q410" s="81"/>
      <c r="R410" s="81"/>
      <c r="S410" s="138"/>
    </row>
    <row r="411" spans="1:19" ht="15.9" customHeight="1" thickBot="1" x14ac:dyDescent="0.35">
      <c r="A411" s="305">
        <v>3</v>
      </c>
      <c r="B411" s="334"/>
      <c r="C411" s="345"/>
      <c r="D411" s="263"/>
      <c r="E411" s="262"/>
      <c r="F411" s="304"/>
      <c r="G411" s="306">
        <v>3</v>
      </c>
      <c r="H411" s="262"/>
      <c r="I411" s="264"/>
      <c r="J411" s="262"/>
      <c r="K411" s="265"/>
      <c r="L411" s="264"/>
      <c r="M411" s="265"/>
      <c r="N411" s="304"/>
      <c r="O411" s="44"/>
      <c r="P411" s="44"/>
      <c r="Q411" s="44"/>
      <c r="R411" s="44"/>
      <c r="S411" s="267"/>
    </row>
    <row r="412" spans="1:19" ht="15.9" customHeight="1" x14ac:dyDescent="0.3">
      <c r="A412" s="305">
        <v>4</v>
      </c>
      <c r="B412" s="334"/>
      <c r="C412" s="345"/>
      <c r="D412" s="263"/>
      <c r="E412" s="262"/>
      <c r="F412" s="304"/>
      <c r="G412" s="306">
        <v>4</v>
      </c>
      <c r="H412" s="262"/>
      <c r="I412" s="264"/>
      <c r="J412" s="262"/>
      <c r="K412" s="265"/>
      <c r="L412" s="264"/>
      <c r="M412" s="265"/>
      <c r="N412" s="304"/>
      <c r="S412" s="139"/>
    </row>
    <row r="413" spans="1:19" ht="15.9" customHeight="1" thickBot="1" x14ac:dyDescent="0.35">
      <c r="A413" s="305">
        <v>5</v>
      </c>
      <c r="B413" s="334"/>
      <c r="C413" s="345"/>
      <c r="D413" s="263"/>
      <c r="E413" s="262"/>
      <c r="F413" s="304"/>
      <c r="G413" s="306">
        <v>5</v>
      </c>
      <c r="H413" s="262"/>
      <c r="I413" s="264"/>
      <c r="J413" s="262"/>
      <c r="K413" s="265"/>
      <c r="L413" s="264"/>
      <c r="M413" s="265"/>
      <c r="N413" s="304"/>
      <c r="S413" s="139"/>
    </row>
    <row r="414" spans="1:19" ht="15.9" customHeight="1" thickBot="1" x14ac:dyDescent="0.35">
      <c r="A414" s="305">
        <v>6</v>
      </c>
      <c r="B414" s="334"/>
      <c r="C414" s="345"/>
      <c r="D414" s="263"/>
      <c r="E414" s="262"/>
      <c r="F414" s="304"/>
      <c r="G414" s="306">
        <v>6</v>
      </c>
      <c r="H414" s="262"/>
      <c r="I414" s="264"/>
      <c r="J414" s="262"/>
      <c r="K414" s="265"/>
      <c r="L414" s="264"/>
      <c r="M414" s="265"/>
      <c r="N414" s="304"/>
      <c r="O414" s="237" t="s">
        <v>323</v>
      </c>
      <c r="P414" s="237"/>
      <c r="Q414" s="237"/>
      <c r="R414" s="237"/>
      <c r="S414" s="233"/>
    </row>
    <row r="415" spans="1:19" ht="15.9" customHeight="1" x14ac:dyDescent="0.3">
      <c r="A415" s="305">
        <v>7</v>
      </c>
      <c r="B415" s="334"/>
      <c r="C415" s="345"/>
      <c r="D415" s="263"/>
      <c r="E415" s="262"/>
      <c r="F415" s="304"/>
      <c r="G415" s="306">
        <v>7</v>
      </c>
      <c r="H415" s="262"/>
      <c r="I415" s="264"/>
      <c r="J415" s="262"/>
      <c r="K415" s="265"/>
      <c r="L415" s="264"/>
      <c r="M415" s="265"/>
      <c r="N415" s="304"/>
      <c r="S415" s="139"/>
    </row>
    <row r="416" spans="1:19" ht="15.9" customHeight="1" thickBot="1" x14ac:dyDescent="0.35">
      <c r="A416" s="307">
        <v>8</v>
      </c>
      <c r="B416" s="337"/>
      <c r="C416" s="346"/>
      <c r="D416" s="309"/>
      <c r="E416" s="308"/>
      <c r="F416" s="310"/>
      <c r="G416" s="311">
        <v>8</v>
      </c>
      <c r="H416" s="308"/>
      <c r="I416" s="312"/>
      <c r="J416" s="308"/>
      <c r="K416" s="313"/>
      <c r="L416" s="312"/>
      <c r="M416" s="313"/>
      <c r="N416" s="314"/>
      <c r="O416" s="44"/>
      <c r="P416" s="44"/>
      <c r="Q416" s="44"/>
      <c r="R416" s="44"/>
      <c r="S416" s="267"/>
    </row>
    <row r="417" spans="1:23" ht="15.6" thickTop="1" thickBot="1" x14ac:dyDescent="0.35">
      <c r="D417" t="s">
        <v>339</v>
      </c>
      <c r="E417" s="4" t="str">
        <f>E385</f>
        <v>THREE TRIALS   ONLY</v>
      </c>
      <c r="O417" s="4" t="s">
        <v>82</v>
      </c>
    </row>
    <row r="418" spans="1:23" ht="15" thickBot="1" x14ac:dyDescent="0.35">
      <c r="A418" s="232" t="s">
        <v>305</v>
      </c>
      <c r="B418" s="331"/>
      <c r="C418" s="339"/>
      <c r="D418" s="234" t="s">
        <v>347</v>
      </c>
      <c r="E418" s="235" t="s">
        <v>82</v>
      </c>
      <c r="F418" s="236" t="s">
        <v>306</v>
      </c>
      <c r="G418" s="234"/>
      <c r="H418" s="237" t="str">
        <f>H386</f>
        <v>at Epsom &amp; Ewell AC</v>
      </c>
      <c r="I418" s="237"/>
      <c r="J418" s="237"/>
      <c r="K418" s="237"/>
      <c r="L418" s="237"/>
      <c r="M418" s="237"/>
      <c r="N418" s="236" t="s">
        <v>307</v>
      </c>
      <c r="O418" s="234" t="str">
        <f>O386</f>
        <v>04.06.22</v>
      </c>
      <c r="P418" s="237"/>
      <c r="Q418" s="237"/>
      <c r="R418" s="237"/>
      <c r="S418" s="233"/>
    </row>
    <row r="419" spans="1:23" ht="15" thickBot="1" x14ac:dyDescent="0.35">
      <c r="A419" s="238" t="s">
        <v>308</v>
      </c>
      <c r="B419" s="332"/>
      <c r="C419" s="340"/>
      <c r="D419" s="17" t="str">
        <f>D387</f>
        <v>Shot   3kg</v>
      </c>
      <c r="E419" s="17" t="str">
        <f>E387</f>
        <v>U15</v>
      </c>
      <c r="F419" s="239" t="s">
        <v>309</v>
      </c>
      <c r="G419" s="266"/>
      <c r="H419" s="315" t="str">
        <f>H387</f>
        <v>1pm</v>
      </c>
      <c r="I419" s="240"/>
      <c r="J419" s="81"/>
      <c r="K419" s="81"/>
      <c r="L419" s="81"/>
      <c r="M419" s="81"/>
    </row>
    <row r="420" spans="1:23" ht="29.25" customHeight="1" x14ac:dyDescent="0.3">
      <c r="A420" s="426" t="s">
        <v>310</v>
      </c>
      <c r="B420" s="326" t="s">
        <v>169</v>
      </c>
      <c r="C420" s="326"/>
      <c r="D420" s="241" t="s">
        <v>3</v>
      </c>
      <c r="E420" s="422" t="s">
        <v>0</v>
      </c>
      <c r="F420" s="439"/>
      <c r="G420" s="440" t="s">
        <v>329</v>
      </c>
      <c r="H420" s="441"/>
      <c r="I420" s="285" t="s">
        <v>330</v>
      </c>
      <c r="J420" s="285" t="s">
        <v>331</v>
      </c>
      <c r="K420" s="275"/>
      <c r="L420" s="275"/>
      <c r="M420" s="275"/>
      <c r="N420" s="442" t="s">
        <v>341</v>
      </c>
      <c r="O420" s="422"/>
      <c r="P420" s="435" t="s">
        <v>342</v>
      </c>
      <c r="Q420" s="420"/>
      <c r="R420" s="422" t="s">
        <v>316</v>
      </c>
      <c r="S420" s="423"/>
    </row>
    <row r="421" spans="1:23" ht="15" customHeight="1" x14ac:dyDescent="0.3">
      <c r="A421" s="427"/>
      <c r="B421" s="333"/>
      <c r="F421" s="286"/>
      <c r="G421" s="437" t="s">
        <v>317</v>
      </c>
      <c r="H421" s="437"/>
      <c r="I421" s="286" t="s">
        <v>317</v>
      </c>
      <c r="J421" s="286" t="s">
        <v>317</v>
      </c>
      <c r="K421" s="286" t="s">
        <v>317</v>
      </c>
      <c r="L421" s="286"/>
      <c r="M421" s="286"/>
      <c r="N421" s="438" t="s">
        <v>317</v>
      </c>
      <c r="O421" s="438"/>
      <c r="P421" s="436"/>
      <c r="Q421" s="421"/>
      <c r="R421" s="424"/>
      <c r="S421" s="425"/>
    </row>
    <row r="422" spans="1:23" ht="15.9" customHeight="1" x14ac:dyDescent="0.3">
      <c r="A422" s="244">
        <v>1</v>
      </c>
      <c r="B422" s="334"/>
      <c r="C422" s="347" t="str">
        <f t="shared" ref="C422" si="178">C358</f>
        <v>C</v>
      </c>
      <c r="D422" s="6"/>
      <c r="E422" s="272" t="str">
        <f t="shared" ref="E422" si="179">E358</f>
        <v>Croydon Harriers</v>
      </c>
      <c r="F422" s="287"/>
      <c r="G422" s="430"/>
      <c r="H422" s="431"/>
      <c r="I422" s="6"/>
      <c r="J422" s="6"/>
      <c r="K422" s="6"/>
      <c r="L422" s="6"/>
      <c r="M422" s="6"/>
      <c r="N422" s="430"/>
      <c r="O422" s="431"/>
      <c r="P422" s="262"/>
      <c r="Q422" s="288"/>
      <c r="R422" s="247"/>
      <c r="S422" s="248"/>
      <c r="U422" s="434"/>
      <c r="V422" s="434"/>
      <c r="W422" s="434"/>
    </row>
    <row r="423" spans="1:23" ht="15.9" customHeight="1" x14ac:dyDescent="0.3">
      <c r="A423" s="244">
        <v>2</v>
      </c>
      <c r="B423" s="334"/>
      <c r="C423" s="347" t="str">
        <f t="shared" ref="C423" si="180">C359</f>
        <v>K</v>
      </c>
      <c r="D423" s="6"/>
      <c r="E423" s="272" t="str">
        <f t="shared" ref="E423" si="181">E359</f>
        <v>Kingston &amp; Poly</v>
      </c>
      <c r="F423" s="287"/>
      <c r="G423" s="430"/>
      <c r="H423" s="431"/>
      <c r="I423" s="6"/>
      <c r="J423" s="6"/>
      <c r="K423" s="6"/>
      <c r="L423" s="6"/>
      <c r="M423" s="6"/>
      <c r="N423" s="430"/>
      <c r="O423" s="431"/>
      <c r="P423" s="262"/>
      <c r="Q423" s="288"/>
      <c r="R423" s="247"/>
      <c r="S423" s="248"/>
      <c r="U423" s="434"/>
      <c r="V423" s="434"/>
      <c r="W423" s="434"/>
    </row>
    <row r="424" spans="1:23" ht="15.9" customHeight="1" x14ac:dyDescent="0.3">
      <c r="A424" s="244">
        <v>3</v>
      </c>
      <c r="B424" s="334"/>
      <c r="C424" s="347" t="str">
        <f t="shared" ref="C424" si="182">C360</f>
        <v>L</v>
      </c>
      <c r="D424" s="6"/>
      <c r="E424" s="272" t="str">
        <f t="shared" ref="E424" si="183">E360</f>
        <v>South London Harriers</v>
      </c>
      <c r="F424" s="287"/>
      <c r="G424" s="430"/>
      <c r="H424" s="431"/>
      <c r="I424" s="6"/>
      <c r="J424" s="6"/>
      <c r="K424" s="6"/>
      <c r="L424" s="6"/>
      <c r="M424" s="6"/>
      <c r="N424" s="430"/>
      <c r="O424" s="431"/>
      <c r="P424" s="262"/>
      <c r="Q424" s="288"/>
      <c r="R424" s="247"/>
      <c r="S424" s="248"/>
      <c r="U424" s="434"/>
      <c r="V424" s="434"/>
      <c r="W424" s="434"/>
    </row>
    <row r="425" spans="1:23" ht="15.9" customHeight="1" x14ac:dyDescent="0.3">
      <c r="A425" s="244">
        <v>4</v>
      </c>
      <c r="B425" s="334"/>
      <c r="C425" s="347" t="str">
        <f t="shared" ref="C425" si="184">C361</f>
        <v>-</v>
      </c>
      <c r="D425" s="6"/>
      <c r="E425" s="272" t="str">
        <f t="shared" ref="E425" si="185">E361</f>
        <v>-</v>
      </c>
      <c r="F425" s="287"/>
      <c r="G425" s="430"/>
      <c r="H425" s="431"/>
      <c r="I425" s="6"/>
      <c r="J425" s="6"/>
      <c r="K425" s="6"/>
      <c r="L425" s="6"/>
      <c r="M425" s="6"/>
      <c r="N425" s="430"/>
      <c r="O425" s="431"/>
      <c r="P425" s="262"/>
      <c r="Q425" s="288"/>
      <c r="R425" s="247"/>
      <c r="S425" s="248"/>
      <c r="U425" s="434"/>
      <c r="V425" s="434"/>
      <c r="W425" s="434"/>
    </row>
    <row r="426" spans="1:23" ht="15.9" customHeight="1" x14ac:dyDescent="0.3">
      <c r="A426" s="244">
        <v>5</v>
      </c>
      <c r="B426" s="334"/>
      <c r="C426" s="347" t="str">
        <f t="shared" ref="C426" si="186">C362</f>
        <v>R</v>
      </c>
      <c r="D426" s="6"/>
      <c r="E426" s="272" t="str">
        <f t="shared" ref="E426" si="187">E362</f>
        <v>Reigate Priory</v>
      </c>
      <c r="F426" s="287"/>
      <c r="G426" s="430"/>
      <c r="H426" s="431"/>
      <c r="I426" s="6"/>
      <c r="J426" s="6"/>
      <c r="K426" s="6"/>
      <c r="L426" s="6"/>
      <c r="M426" s="6"/>
      <c r="N426" s="430"/>
      <c r="O426" s="431"/>
      <c r="P426" s="262"/>
      <c r="Q426" s="288"/>
      <c r="R426" s="247"/>
      <c r="S426" s="248"/>
      <c r="U426" s="434"/>
      <c r="V426" s="434"/>
      <c r="W426" s="434"/>
    </row>
    <row r="427" spans="1:23" ht="15.9" customHeight="1" x14ac:dyDescent="0.3">
      <c r="A427" s="244">
        <v>6</v>
      </c>
      <c r="B427" s="334"/>
      <c r="C427" s="347" t="str">
        <f t="shared" ref="C427" si="188">C363</f>
        <v>O</v>
      </c>
      <c r="D427" s="6"/>
      <c r="E427" s="272" t="str">
        <f t="shared" ref="E427" si="189">E363</f>
        <v>Holland Sports</v>
      </c>
      <c r="F427" s="287"/>
      <c r="G427" s="430"/>
      <c r="H427" s="431"/>
      <c r="I427" s="6"/>
      <c r="J427" s="6"/>
      <c r="K427" s="6"/>
      <c r="L427" s="6"/>
      <c r="M427" s="6"/>
      <c r="N427" s="430"/>
      <c r="O427" s="431"/>
      <c r="P427" s="262"/>
      <c r="Q427" s="288"/>
      <c r="R427" s="247"/>
      <c r="S427" s="248"/>
      <c r="U427" s="434"/>
      <c r="V427" s="434"/>
      <c r="W427" s="434"/>
    </row>
    <row r="428" spans="1:23" ht="15.9" customHeight="1" x14ac:dyDescent="0.3">
      <c r="A428" s="244">
        <v>7</v>
      </c>
      <c r="B428" s="334"/>
      <c r="C428" s="347"/>
      <c r="D428" s="6"/>
      <c r="E428" s="272"/>
      <c r="F428" s="287"/>
      <c r="G428" s="430"/>
      <c r="H428" s="431"/>
      <c r="I428" s="6"/>
      <c r="J428" s="6"/>
      <c r="K428" s="6"/>
      <c r="L428" s="6"/>
      <c r="M428" s="6"/>
      <c r="N428" s="430"/>
      <c r="O428" s="431"/>
      <c r="P428" s="262"/>
      <c r="Q428" s="288"/>
      <c r="R428" s="247"/>
      <c r="S428" s="248"/>
    </row>
    <row r="429" spans="1:23" ht="15.9" customHeight="1" x14ac:dyDescent="0.3">
      <c r="A429" s="244">
        <v>8</v>
      </c>
      <c r="B429" s="334" t="str">
        <f t="shared" ref="B429:C429" si="190">B365</f>
        <v>C</v>
      </c>
      <c r="C429" s="341" t="str">
        <f t="shared" si="190"/>
        <v>C</v>
      </c>
      <c r="D429" s="6"/>
      <c r="E429" s="272" t="str">
        <f t="shared" ref="E429" si="191">E365</f>
        <v>Croydon Harriers</v>
      </c>
      <c r="F429" s="287"/>
      <c r="G429" s="430"/>
      <c r="H429" s="431"/>
      <c r="I429" s="6"/>
      <c r="J429" s="6"/>
      <c r="K429" s="6"/>
      <c r="L429" s="6"/>
      <c r="M429" s="6"/>
      <c r="N429" s="430"/>
      <c r="O429" s="431"/>
      <c r="P429" s="262"/>
      <c r="Q429" s="288"/>
      <c r="R429" s="247"/>
      <c r="S429" s="248"/>
    </row>
    <row r="430" spans="1:23" ht="15.9" customHeight="1" x14ac:dyDescent="0.3">
      <c r="A430" s="244">
        <v>9</v>
      </c>
      <c r="B430" s="334" t="str">
        <f t="shared" ref="B430:C430" si="192">B366</f>
        <v>K</v>
      </c>
      <c r="C430" s="341" t="str">
        <f t="shared" si="192"/>
        <v>K</v>
      </c>
      <c r="D430" s="6"/>
      <c r="E430" s="272" t="str">
        <f t="shared" ref="E430" si="193">E366</f>
        <v>Kingston &amp; Poly</v>
      </c>
      <c r="F430" s="287"/>
      <c r="G430" s="430"/>
      <c r="H430" s="431"/>
      <c r="I430" s="6"/>
      <c r="J430" s="6"/>
      <c r="K430" s="6"/>
      <c r="L430" s="6"/>
      <c r="M430" s="6"/>
      <c r="N430" s="430"/>
      <c r="O430" s="431"/>
      <c r="P430" s="262"/>
      <c r="Q430" s="288"/>
      <c r="R430" s="247"/>
      <c r="S430" s="248"/>
    </row>
    <row r="431" spans="1:23" ht="15.9" customHeight="1" x14ac:dyDescent="0.3">
      <c r="A431" s="244">
        <v>10</v>
      </c>
      <c r="B431" s="334" t="str">
        <f t="shared" ref="B431:C431" si="194">B367</f>
        <v>L</v>
      </c>
      <c r="C431" s="341" t="str">
        <f t="shared" si="194"/>
        <v>L</v>
      </c>
      <c r="D431" s="6"/>
      <c r="E431" s="272" t="str">
        <f t="shared" ref="E431" si="195">E367</f>
        <v>South London Harriers</v>
      </c>
      <c r="F431" s="287"/>
      <c r="G431" s="430"/>
      <c r="H431" s="431"/>
      <c r="I431" s="6"/>
      <c r="J431" s="6"/>
      <c r="K431" s="6"/>
      <c r="L431" s="6"/>
      <c r="M431" s="6"/>
      <c r="N431" s="430"/>
      <c r="O431" s="431"/>
      <c r="P431" s="262"/>
      <c r="Q431" s="288"/>
      <c r="R431" s="247"/>
      <c r="S431" s="248"/>
    </row>
    <row r="432" spans="1:23" ht="15.9" customHeight="1" x14ac:dyDescent="0.3">
      <c r="A432" s="244">
        <v>11</v>
      </c>
      <c r="B432" s="334" t="str">
        <f t="shared" ref="B432:C432" si="196">B368</f>
        <v>-</v>
      </c>
      <c r="C432" s="341" t="str">
        <f t="shared" si="196"/>
        <v>-</v>
      </c>
      <c r="D432" s="6"/>
      <c r="E432" s="272" t="str">
        <f t="shared" ref="E432" si="197">E368</f>
        <v>-</v>
      </c>
      <c r="F432" s="287"/>
      <c r="G432" s="430"/>
      <c r="H432" s="431"/>
      <c r="I432" s="6"/>
      <c r="J432" s="6"/>
      <c r="K432" s="6"/>
      <c r="L432" s="6"/>
      <c r="M432" s="6"/>
      <c r="N432" s="430"/>
      <c r="O432" s="431"/>
      <c r="P432" s="262"/>
      <c r="Q432" s="288"/>
      <c r="R432" s="247"/>
      <c r="S432" s="248"/>
    </row>
    <row r="433" spans="1:19" ht="15.9" customHeight="1" x14ac:dyDescent="0.3">
      <c r="A433" s="244">
        <v>12</v>
      </c>
      <c r="B433" s="334" t="str">
        <f t="shared" ref="B433:C433" si="198">B369</f>
        <v>R</v>
      </c>
      <c r="C433" s="341" t="str">
        <f t="shared" si="198"/>
        <v>R</v>
      </c>
      <c r="D433" s="6"/>
      <c r="E433" s="272" t="str">
        <f t="shared" ref="E433" si="199">E369</f>
        <v>Reigate Priory</v>
      </c>
      <c r="F433" s="287"/>
      <c r="G433" s="430"/>
      <c r="H433" s="431"/>
      <c r="I433" s="6"/>
      <c r="J433" s="6"/>
      <c r="K433" s="6"/>
      <c r="L433" s="6"/>
      <c r="M433" s="6"/>
      <c r="N433" s="430"/>
      <c r="O433" s="431"/>
      <c r="P433" s="262"/>
      <c r="Q433" s="288"/>
      <c r="R433" s="247"/>
      <c r="S433" s="248"/>
    </row>
    <row r="434" spans="1:19" ht="15.9" customHeight="1" x14ac:dyDescent="0.3">
      <c r="A434" s="244">
        <v>13</v>
      </c>
      <c r="B434" s="334" t="str">
        <f t="shared" ref="B434:C434" si="200">B370</f>
        <v>O</v>
      </c>
      <c r="C434" s="341" t="str">
        <f t="shared" si="200"/>
        <v>O</v>
      </c>
      <c r="D434" s="6"/>
      <c r="E434" s="272" t="str">
        <f t="shared" ref="E434" si="201">E370</f>
        <v>Holland Sports</v>
      </c>
      <c r="F434" s="287"/>
      <c r="G434" s="430"/>
      <c r="H434" s="431"/>
      <c r="I434" s="6"/>
      <c r="J434" s="6"/>
      <c r="K434" s="6"/>
      <c r="L434" s="6"/>
      <c r="M434" s="6"/>
      <c r="N434" s="430"/>
      <c r="O434" s="431"/>
      <c r="P434" s="262"/>
      <c r="Q434" s="288"/>
      <c r="R434" s="247"/>
      <c r="S434" s="248"/>
    </row>
    <row r="435" spans="1:19" ht="15.9" customHeight="1" x14ac:dyDescent="0.3">
      <c r="A435" s="244">
        <v>14</v>
      </c>
      <c r="B435" s="334"/>
      <c r="C435" s="341"/>
      <c r="D435" s="6"/>
      <c r="E435" s="289"/>
      <c r="F435" s="287"/>
      <c r="G435" s="430"/>
      <c r="H435" s="431"/>
      <c r="I435" s="6"/>
      <c r="J435" s="6"/>
      <c r="K435" s="6"/>
      <c r="L435" s="6"/>
      <c r="M435" s="6"/>
      <c r="N435" s="430"/>
      <c r="O435" s="431"/>
      <c r="P435" s="262"/>
      <c r="Q435" s="288"/>
      <c r="R435" s="247"/>
      <c r="S435" s="248"/>
    </row>
    <row r="436" spans="1:19" ht="15.9" customHeight="1" x14ac:dyDescent="0.3">
      <c r="A436" s="244">
        <v>15</v>
      </c>
      <c r="B436" s="334"/>
      <c r="C436" s="341"/>
      <c r="D436" s="6"/>
      <c r="E436" s="289"/>
      <c r="F436" s="287"/>
      <c r="G436" s="430"/>
      <c r="H436" s="431"/>
      <c r="I436" s="6"/>
      <c r="J436" s="6"/>
      <c r="K436" s="6"/>
      <c r="L436" s="6"/>
      <c r="M436" s="6"/>
      <c r="N436" s="430"/>
      <c r="O436" s="431"/>
      <c r="P436" s="262"/>
      <c r="Q436" s="288"/>
      <c r="R436" s="247"/>
      <c r="S436" s="248"/>
    </row>
    <row r="437" spans="1:19" ht="15.9" customHeight="1" thickBot="1" x14ac:dyDescent="0.35">
      <c r="A437" s="249">
        <v>16</v>
      </c>
      <c r="B437" s="335"/>
      <c r="C437" s="342"/>
      <c r="D437" s="250"/>
      <c r="E437" s="290"/>
      <c r="F437" s="291"/>
      <c r="G437" s="432"/>
      <c r="H437" s="433"/>
      <c r="I437" s="250"/>
      <c r="J437" s="250"/>
      <c r="K437" s="250"/>
      <c r="L437" s="250"/>
      <c r="M437" s="250"/>
      <c r="N437" s="432"/>
      <c r="O437" s="433"/>
      <c r="P437" s="292"/>
      <c r="Q437" s="293"/>
      <c r="R437" s="252"/>
      <c r="S437" s="253"/>
    </row>
    <row r="438" spans="1:19" ht="9" customHeight="1" thickBot="1" x14ac:dyDescent="0.35"/>
    <row r="439" spans="1:19" ht="15.6" thickTop="1" thickBot="1" x14ac:dyDescent="0.35">
      <c r="A439" s="294"/>
      <c r="B439" s="336"/>
      <c r="C439" s="343"/>
      <c r="D439" s="295" t="s">
        <v>318</v>
      </c>
      <c r="E439" s="295"/>
      <c r="F439" s="296"/>
      <c r="G439" s="297"/>
      <c r="H439" s="295"/>
      <c r="I439" s="295" t="s">
        <v>319</v>
      </c>
      <c r="J439" s="295"/>
      <c r="K439" s="295"/>
      <c r="L439" s="295"/>
      <c r="M439" s="298"/>
      <c r="N439" s="296"/>
      <c r="O439" s="237" t="s">
        <v>320</v>
      </c>
      <c r="P439" s="237"/>
      <c r="Q439" s="237"/>
      <c r="R439" s="237"/>
      <c r="S439" s="233"/>
    </row>
    <row r="440" spans="1:19" ht="15" thickBot="1" x14ac:dyDescent="0.35">
      <c r="A440" s="299"/>
      <c r="B440" s="349" t="s">
        <v>169</v>
      </c>
      <c r="C440" s="344"/>
      <c r="D440" s="257" t="s">
        <v>3</v>
      </c>
      <c r="E440" s="256" t="s">
        <v>0</v>
      </c>
      <c r="F440" s="300" t="s">
        <v>343</v>
      </c>
      <c r="G440" s="299"/>
      <c r="H440" s="256" t="s">
        <v>169</v>
      </c>
      <c r="I440" s="255"/>
      <c r="J440" s="256" t="s">
        <v>3</v>
      </c>
      <c r="K440" s="258"/>
      <c r="L440" s="417" t="s">
        <v>0</v>
      </c>
      <c r="M440" s="419"/>
      <c r="N440" s="300" t="s">
        <v>344</v>
      </c>
      <c r="S440" s="139"/>
    </row>
    <row r="441" spans="1:19" ht="15.9" customHeight="1" thickBot="1" x14ac:dyDescent="0.35">
      <c r="A441" s="301">
        <v>1</v>
      </c>
      <c r="D441" s="260"/>
      <c r="F441" s="302"/>
      <c r="G441" s="303">
        <v>1</v>
      </c>
      <c r="I441" s="41"/>
      <c r="K441" s="139"/>
      <c r="L441" s="266"/>
      <c r="M441" s="138"/>
      <c r="N441" s="304"/>
      <c r="S441" s="139"/>
    </row>
    <row r="442" spans="1:19" ht="15.9" customHeight="1" x14ac:dyDescent="0.3">
      <c r="A442" s="305">
        <v>2</v>
      </c>
      <c r="B442" s="334"/>
      <c r="C442" s="345"/>
      <c r="D442" s="263"/>
      <c r="E442" s="262"/>
      <c r="F442" s="304"/>
      <c r="G442" s="306">
        <v>2</v>
      </c>
      <c r="H442" s="262"/>
      <c r="I442" s="264"/>
      <c r="J442" s="262"/>
      <c r="K442" s="265"/>
      <c r="L442" s="264"/>
      <c r="M442" s="265"/>
      <c r="N442" s="304"/>
      <c r="O442" s="81"/>
      <c r="P442" s="81"/>
      <c r="Q442" s="81"/>
      <c r="R442" s="81"/>
      <c r="S442" s="138"/>
    </row>
    <row r="443" spans="1:19" ht="15.9" customHeight="1" thickBot="1" x14ac:dyDescent="0.35">
      <c r="A443" s="305">
        <v>3</v>
      </c>
      <c r="B443" s="334"/>
      <c r="C443" s="345"/>
      <c r="D443" s="263"/>
      <c r="E443" s="262"/>
      <c r="F443" s="304"/>
      <c r="G443" s="306">
        <v>3</v>
      </c>
      <c r="H443" s="262"/>
      <c r="I443" s="264"/>
      <c r="J443" s="262"/>
      <c r="K443" s="265"/>
      <c r="L443" s="264"/>
      <c r="M443" s="265"/>
      <c r="N443" s="304"/>
      <c r="O443" s="44"/>
      <c r="P443" s="44"/>
      <c r="Q443" s="44"/>
      <c r="R443" s="44"/>
      <c r="S443" s="267"/>
    </row>
    <row r="444" spans="1:19" ht="15.9" customHeight="1" x14ac:dyDescent="0.3">
      <c r="A444" s="305">
        <v>4</v>
      </c>
      <c r="B444" s="334"/>
      <c r="C444" s="345"/>
      <c r="D444" s="263"/>
      <c r="E444" s="262"/>
      <c r="F444" s="304"/>
      <c r="G444" s="306">
        <v>4</v>
      </c>
      <c r="H444" s="262"/>
      <c r="I444" s="264"/>
      <c r="J444" s="262"/>
      <c r="K444" s="265"/>
      <c r="L444" s="264"/>
      <c r="M444" s="265"/>
      <c r="N444" s="304"/>
      <c r="S444" s="139"/>
    </row>
    <row r="445" spans="1:19" ht="15.9" customHeight="1" thickBot="1" x14ac:dyDescent="0.35">
      <c r="A445" s="305">
        <v>5</v>
      </c>
      <c r="B445" s="334"/>
      <c r="C445" s="345"/>
      <c r="D445" s="263"/>
      <c r="E445" s="262"/>
      <c r="F445" s="304"/>
      <c r="G445" s="306">
        <v>5</v>
      </c>
      <c r="H445" s="262"/>
      <c r="I445" s="264"/>
      <c r="J445" s="262"/>
      <c r="K445" s="265"/>
      <c r="L445" s="264"/>
      <c r="M445" s="265"/>
      <c r="N445" s="304"/>
      <c r="S445" s="139"/>
    </row>
    <row r="446" spans="1:19" ht="15.9" customHeight="1" thickBot="1" x14ac:dyDescent="0.35">
      <c r="A446" s="305">
        <v>6</v>
      </c>
      <c r="B446" s="334"/>
      <c r="C446" s="345"/>
      <c r="D446" s="263"/>
      <c r="E446" s="262"/>
      <c r="F446" s="304"/>
      <c r="G446" s="306">
        <v>6</v>
      </c>
      <c r="H446" s="262"/>
      <c r="I446" s="264"/>
      <c r="J446" s="262"/>
      <c r="K446" s="265"/>
      <c r="L446" s="264"/>
      <c r="M446" s="265"/>
      <c r="N446" s="304"/>
      <c r="O446" s="237" t="s">
        <v>323</v>
      </c>
      <c r="P446" s="237"/>
      <c r="Q446" s="237"/>
      <c r="R446" s="237"/>
      <c r="S446" s="233"/>
    </row>
    <row r="447" spans="1:19" ht="15.9" customHeight="1" x14ac:dyDescent="0.3">
      <c r="A447" s="305">
        <v>7</v>
      </c>
      <c r="B447" s="334"/>
      <c r="C447" s="345"/>
      <c r="D447" s="263"/>
      <c r="E447" s="262"/>
      <c r="F447" s="304"/>
      <c r="G447" s="306">
        <v>7</v>
      </c>
      <c r="H447" s="262"/>
      <c r="I447" s="264"/>
      <c r="J447" s="262"/>
      <c r="K447" s="265"/>
      <c r="L447" s="264"/>
      <c r="M447" s="265"/>
      <c r="N447" s="304"/>
      <c r="S447" s="139"/>
    </row>
    <row r="448" spans="1:19" ht="15.9" customHeight="1" thickBot="1" x14ac:dyDescent="0.35">
      <c r="A448" s="307">
        <v>8</v>
      </c>
      <c r="B448" s="337"/>
      <c r="C448" s="346"/>
      <c r="D448" s="309"/>
      <c r="E448" s="308"/>
      <c r="F448" s="310"/>
      <c r="G448" s="311">
        <v>8</v>
      </c>
      <c r="H448" s="308"/>
      <c r="I448" s="312"/>
      <c r="J448" s="308"/>
      <c r="K448" s="313"/>
      <c r="L448" s="312"/>
      <c r="M448" s="313"/>
      <c r="N448" s="314"/>
      <c r="O448" s="44"/>
      <c r="P448" s="44"/>
      <c r="Q448" s="44"/>
      <c r="R448" s="44"/>
      <c r="S448" s="267"/>
    </row>
    <row r="449" spans="1:23" ht="15.6" thickTop="1" thickBot="1" x14ac:dyDescent="0.35">
      <c r="D449" t="s">
        <v>339</v>
      </c>
      <c r="E449" s="4" t="s">
        <v>361</v>
      </c>
      <c r="O449" s="4" t="s">
        <v>81</v>
      </c>
    </row>
    <row r="450" spans="1:23" ht="15" thickBot="1" x14ac:dyDescent="0.35">
      <c r="A450" s="232" t="s">
        <v>305</v>
      </c>
      <c r="B450" s="331"/>
      <c r="C450" s="339"/>
      <c r="D450" s="234" t="s">
        <v>347</v>
      </c>
      <c r="E450" s="235" t="s">
        <v>81</v>
      </c>
      <c r="F450" s="236" t="s">
        <v>306</v>
      </c>
      <c r="G450" s="234"/>
      <c r="H450" s="237" t="str">
        <f>H194</f>
        <v>at Epsom &amp; Ewell AC</v>
      </c>
      <c r="I450" s="237"/>
      <c r="J450" s="237"/>
      <c r="K450" s="237"/>
      <c r="L450" s="237"/>
      <c r="M450" s="237"/>
      <c r="N450" s="236" t="s">
        <v>307</v>
      </c>
      <c r="O450" s="234" t="str">
        <f>O194</f>
        <v>04.06.22</v>
      </c>
      <c r="P450" s="237"/>
      <c r="Q450" s="237"/>
      <c r="R450" s="237"/>
      <c r="S450" s="233"/>
    </row>
    <row r="451" spans="1:23" ht="15" thickBot="1" x14ac:dyDescent="0.35">
      <c r="A451" s="238" t="s">
        <v>308</v>
      </c>
      <c r="B451" s="332"/>
      <c r="C451" s="340"/>
      <c r="D451" s="17" t="s">
        <v>370</v>
      </c>
      <c r="E451" s="17" t="s">
        <v>8</v>
      </c>
      <c r="F451" s="239" t="s">
        <v>309</v>
      </c>
      <c r="G451" s="266"/>
      <c r="H451" s="348" t="s">
        <v>371</v>
      </c>
      <c r="I451" s="240"/>
      <c r="J451" s="81"/>
      <c r="K451" s="81"/>
      <c r="L451" s="81"/>
      <c r="M451" s="81"/>
    </row>
    <row r="452" spans="1:23" ht="29.25" customHeight="1" x14ac:dyDescent="0.3">
      <c r="A452" s="426" t="s">
        <v>310</v>
      </c>
      <c r="B452" s="326" t="s">
        <v>169</v>
      </c>
      <c r="C452" s="326"/>
      <c r="D452" s="241" t="s">
        <v>3</v>
      </c>
      <c r="E452" s="422" t="s">
        <v>0</v>
      </c>
      <c r="F452" s="439"/>
      <c r="G452" s="440" t="s">
        <v>329</v>
      </c>
      <c r="H452" s="441"/>
      <c r="I452" s="285" t="s">
        <v>330</v>
      </c>
      <c r="J452" s="285" t="s">
        <v>331</v>
      </c>
      <c r="K452" s="275"/>
      <c r="L452" s="275"/>
      <c r="M452" s="275"/>
      <c r="N452" s="442" t="s">
        <v>341</v>
      </c>
      <c r="O452" s="422"/>
      <c r="P452" s="435" t="s">
        <v>342</v>
      </c>
      <c r="Q452" s="420"/>
      <c r="R452" s="422" t="s">
        <v>316</v>
      </c>
      <c r="S452" s="423"/>
    </row>
    <row r="453" spans="1:23" ht="15" customHeight="1" x14ac:dyDescent="0.3">
      <c r="A453" s="427"/>
      <c r="B453" s="333"/>
      <c r="F453" s="286"/>
      <c r="G453" s="437" t="s">
        <v>317</v>
      </c>
      <c r="H453" s="437"/>
      <c r="I453" s="286" t="s">
        <v>317</v>
      </c>
      <c r="J453" s="286" t="s">
        <v>317</v>
      </c>
      <c r="K453" s="286" t="s">
        <v>317</v>
      </c>
      <c r="L453" s="286"/>
      <c r="M453" s="286"/>
      <c r="N453" s="438" t="s">
        <v>317</v>
      </c>
      <c r="O453" s="438"/>
      <c r="P453" s="436"/>
      <c r="Q453" s="421"/>
      <c r="R453" s="424"/>
      <c r="S453" s="425"/>
    </row>
    <row r="454" spans="1:23" ht="15.9" customHeight="1" x14ac:dyDescent="0.3">
      <c r="A454" s="244">
        <v>1</v>
      </c>
      <c r="B454" s="334"/>
      <c r="C454" s="341" t="str">
        <f t="shared" ref="C454" si="202">C390</f>
        <v>E</v>
      </c>
      <c r="D454" s="6"/>
      <c r="E454" s="272" t="str">
        <f t="shared" ref="E454" si="203">E390</f>
        <v>Epsom &amp; Ewell</v>
      </c>
      <c r="F454" s="287"/>
      <c r="G454" s="430"/>
      <c r="H454" s="431"/>
      <c r="I454" s="6"/>
      <c r="J454" s="6"/>
      <c r="K454" s="6"/>
      <c r="L454" s="6"/>
      <c r="M454" s="6"/>
      <c r="N454" s="430"/>
      <c r="O454" s="431"/>
      <c r="P454" s="262"/>
      <c r="Q454" s="288"/>
      <c r="R454" s="247"/>
      <c r="S454" s="248"/>
      <c r="U454" s="434"/>
      <c r="V454" s="434"/>
      <c r="W454" s="434"/>
    </row>
    <row r="455" spans="1:23" ht="15.9" customHeight="1" x14ac:dyDescent="0.3">
      <c r="A455" s="244">
        <v>2</v>
      </c>
      <c r="B455" s="334"/>
      <c r="C455" s="341" t="str">
        <f t="shared" ref="C455" si="204">C391</f>
        <v>Z</v>
      </c>
      <c r="D455" s="6"/>
      <c r="E455" s="272" t="str">
        <f t="shared" ref="E455" si="205">E391</f>
        <v>Herne Hill Harriers</v>
      </c>
      <c r="F455" s="287"/>
      <c r="G455" s="430"/>
      <c r="H455" s="431"/>
      <c r="I455" s="6"/>
      <c r="J455" s="6"/>
      <c r="K455" s="6"/>
      <c r="L455" s="6"/>
      <c r="M455" s="6"/>
      <c r="N455" s="430"/>
      <c r="O455" s="431"/>
      <c r="P455" s="262"/>
      <c r="Q455" s="288"/>
      <c r="R455" s="247"/>
      <c r="S455" s="248"/>
      <c r="U455" s="434"/>
      <c r="V455" s="434"/>
      <c r="W455" s="434"/>
    </row>
    <row r="456" spans="1:23" ht="15.9" customHeight="1" x14ac:dyDescent="0.3">
      <c r="A456" s="244">
        <v>3</v>
      </c>
      <c r="B456" s="334"/>
      <c r="C456" s="341" t="str">
        <f t="shared" ref="C456" si="206">C392</f>
        <v>G</v>
      </c>
      <c r="D456" s="6"/>
      <c r="E456" s="272" t="str">
        <f t="shared" ref="E456" si="207">E392</f>
        <v>Guildford &amp; Godalming</v>
      </c>
      <c r="F456" s="287"/>
      <c r="G456" s="430"/>
      <c r="H456" s="431"/>
      <c r="I456" s="6"/>
      <c r="J456" s="6"/>
      <c r="K456" s="6"/>
      <c r="L456" s="6"/>
      <c r="M456" s="6"/>
      <c r="N456" s="430"/>
      <c r="O456" s="431"/>
      <c r="P456" s="262"/>
      <c r="Q456" s="288"/>
      <c r="R456" s="247"/>
      <c r="S456" s="248"/>
      <c r="U456" s="434"/>
      <c r="V456" s="434"/>
      <c r="W456" s="434"/>
    </row>
    <row r="457" spans="1:23" ht="15.9" customHeight="1" x14ac:dyDescent="0.3">
      <c r="A457" s="244">
        <v>4</v>
      </c>
      <c r="B457" s="334"/>
      <c r="C457" s="341" t="str">
        <f t="shared" ref="C457" si="208">C393</f>
        <v>S</v>
      </c>
      <c r="D457" s="6"/>
      <c r="E457" s="272" t="str">
        <f t="shared" ref="E457" si="209">E393</f>
        <v>Sutton &amp; District</v>
      </c>
      <c r="F457" s="287"/>
      <c r="G457" s="430"/>
      <c r="H457" s="431"/>
      <c r="I457" s="6"/>
      <c r="J457" s="6"/>
      <c r="K457" s="6"/>
      <c r="L457" s="6"/>
      <c r="M457" s="6"/>
      <c r="N457" s="430"/>
      <c r="O457" s="431"/>
      <c r="P457" s="262"/>
      <c r="Q457" s="288"/>
      <c r="R457" s="247"/>
      <c r="S457" s="248"/>
      <c r="U457" s="434"/>
      <c r="V457" s="434"/>
      <c r="W457" s="434"/>
    </row>
    <row r="458" spans="1:23" ht="15.9" customHeight="1" x14ac:dyDescent="0.3">
      <c r="A458" s="244">
        <v>5</v>
      </c>
      <c r="B458" s="334"/>
      <c r="C458" s="341" t="str">
        <f t="shared" ref="C458" si="210">C394</f>
        <v>H</v>
      </c>
      <c r="D458" s="6"/>
      <c r="E458" s="272" t="str">
        <f t="shared" ref="E458" si="211">E394</f>
        <v>Hercules Wimbledon</v>
      </c>
      <c r="F458" s="287"/>
      <c r="G458" s="430"/>
      <c r="H458" s="431"/>
      <c r="I458" s="6"/>
      <c r="J458" s="6"/>
      <c r="K458" s="6"/>
      <c r="L458" s="6"/>
      <c r="M458" s="6"/>
      <c r="N458" s="430"/>
      <c r="O458" s="431"/>
      <c r="P458" s="262"/>
      <c r="Q458" s="288"/>
      <c r="R458" s="247"/>
      <c r="S458" s="248"/>
      <c r="U458" s="434"/>
      <c r="V458" s="434"/>
      <c r="W458" s="434"/>
    </row>
    <row r="459" spans="1:23" ht="15.9" customHeight="1" x14ac:dyDescent="0.3">
      <c r="A459" s="244">
        <v>6</v>
      </c>
      <c r="B459" s="334"/>
      <c r="C459" s="341" t="str">
        <f t="shared" ref="C459" si="212">C395</f>
        <v>D</v>
      </c>
      <c r="D459" s="6"/>
      <c r="E459" s="272" t="str">
        <f t="shared" ref="E459" si="213">E395</f>
        <v>Dorking &amp; Mole Valley</v>
      </c>
      <c r="F459" s="287"/>
      <c r="G459" s="430"/>
      <c r="H459" s="431"/>
      <c r="I459" s="6"/>
      <c r="J459" s="6"/>
      <c r="K459" s="6"/>
      <c r="L459" s="6"/>
      <c r="M459" s="6"/>
      <c r="N459" s="430"/>
      <c r="O459" s="431"/>
      <c r="P459" s="262"/>
      <c r="Q459" s="288"/>
      <c r="R459" s="247"/>
      <c r="S459" s="248"/>
      <c r="U459" s="434"/>
      <c r="V459" s="434"/>
      <c r="W459" s="434"/>
    </row>
    <row r="460" spans="1:23" ht="15.9" customHeight="1" x14ac:dyDescent="0.3">
      <c r="A460" s="244">
        <v>7</v>
      </c>
      <c r="B460" s="334"/>
      <c r="C460" s="341"/>
      <c r="D460" s="6"/>
      <c r="E460" s="272"/>
      <c r="F460" s="287"/>
      <c r="G460" s="430"/>
      <c r="H460" s="431"/>
      <c r="I460" s="6"/>
      <c r="J460" s="6"/>
      <c r="K460" s="6"/>
      <c r="L460" s="6"/>
      <c r="M460" s="6"/>
      <c r="N460" s="430"/>
      <c r="O460" s="431"/>
      <c r="P460" s="262"/>
      <c r="Q460" s="288"/>
      <c r="R460" s="247"/>
      <c r="S460" s="248"/>
    </row>
    <row r="461" spans="1:23" ht="15.9" customHeight="1" x14ac:dyDescent="0.3">
      <c r="A461" s="244">
        <v>8</v>
      </c>
      <c r="B461" s="334" t="str">
        <f t="shared" ref="B461:C461" si="214">B397</f>
        <v>E</v>
      </c>
      <c r="C461" s="341" t="str">
        <f t="shared" si="214"/>
        <v>E</v>
      </c>
      <c r="D461" s="6"/>
      <c r="E461" s="272" t="str">
        <f t="shared" ref="E461" si="215">E397</f>
        <v>Epsom &amp; Ewell</v>
      </c>
      <c r="F461" s="287"/>
      <c r="G461" s="430"/>
      <c r="H461" s="431"/>
      <c r="I461" s="6"/>
      <c r="J461" s="6"/>
      <c r="K461" s="6"/>
      <c r="L461" s="6"/>
      <c r="M461" s="6"/>
      <c r="N461" s="430"/>
      <c r="O461" s="431"/>
      <c r="P461" s="262"/>
      <c r="Q461" s="288"/>
      <c r="R461" s="247"/>
      <c r="S461" s="248"/>
    </row>
    <row r="462" spans="1:23" ht="15.9" customHeight="1" x14ac:dyDescent="0.3">
      <c r="A462" s="244">
        <v>9</v>
      </c>
      <c r="B462" s="334" t="str">
        <f t="shared" ref="B462:C462" si="216">B398</f>
        <v>Z</v>
      </c>
      <c r="C462" s="341" t="str">
        <f t="shared" si="216"/>
        <v>Z</v>
      </c>
      <c r="D462" s="6"/>
      <c r="E462" s="272" t="str">
        <f t="shared" ref="E462" si="217">E398</f>
        <v>Herne Hill Harriers</v>
      </c>
      <c r="F462" s="287"/>
      <c r="G462" s="430"/>
      <c r="H462" s="431"/>
      <c r="I462" s="6"/>
      <c r="J462" s="6"/>
      <c r="K462" s="6"/>
      <c r="L462" s="6"/>
      <c r="M462" s="6"/>
      <c r="N462" s="430"/>
      <c r="O462" s="431"/>
      <c r="P462" s="262"/>
      <c r="Q462" s="288"/>
      <c r="R462" s="247"/>
      <c r="S462" s="248"/>
    </row>
    <row r="463" spans="1:23" ht="15.9" customHeight="1" x14ac:dyDescent="0.3">
      <c r="A463" s="244">
        <v>10</v>
      </c>
      <c r="B463" s="334" t="str">
        <f t="shared" ref="B463:C463" si="218">B399</f>
        <v>G</v>
      </c>
      <c r="C463" s="341" t="str">
        <f t="shared" si="218"/>
        <v>G</v>
      </c>
      <c r="D463" s="6"/>
      <c r="E463" s="272" t="str">
        <f t="shared" ref="E463" si="219">E399</f>
        <v>Guildford &amp; Godalming</v>
      </c>
      <c r="F463" s="287"/>
      <c r="G463" s="430"/>
      <c r="H463" s="431"/>
      <c r="I463" s="6"/>
      <c r="J463" s="6"/>
      <c r="K463" s="6"/>
      <c r="L463" s="6"/>
      <c r="M463" s="6"/>
      <c r="N463" s="430"/>
      <c r="O463" s="431"/>
      <c r="P463" s="262"/>
      <c r="Q463" s="288"/>
      <c r="R463" s="247"/>
      <c r="S463" s="248"/>
    </row>
    <row r="464" spans="1:23" ht="15.9" customHeight="1" x14ac:dyDescent="0.3">
      <c r="A464" s="244">
        <v>11</v>
      </c>
      <c r="B464" s="334" t="str">
        <f t="shared" ref="B464:C464" si="220">B400</f>
        <v>S</v>
      </c>
      <c r="C464" s="341" t="str">
        <f t="shared" si="220"/>
        <v>S</v>
      </c>
      <c r="D464" s="6"/>
      <c r="E464" s="272" t="str">
        <f t="shared" ref="E464" si="221">E400</f>
        <v>Sutton &amp; District</v>
      </c>
      <c r="F464" s="287"/>
      <c r="G464" s="430"/>
      <c r="H464" s="431"/>
      <c r="I464" s="6"/>
      <c r="J464" s="6"/>
      <c r="K464" s="6"/>
      <c r="L464" s="6"/>
      <c r="M464" s="6"/>
      <c r="N464" s="430"/>
      <c r="O464" s="431"/>
      <c r="P464" s="262"/>
      <c r="Q464" s="288"/>
      <c r="R464" s="247"/>
      <c r="S464" s="248"/>
    </row>
    <row r="465" spans="1:19" ht="15.9" customHeight="1" x14ac:dyDescent="0.3">
      <c r="A465" s="244">
        <v>12</v>
      </c>
      <c r="B465" s="334" t="str">
        <f t="shared" ref="B465:C465" si="222">B401</f>
        <v>H</v>
      </c>
      <c r="C465" s="341" t="str">
        <f t="shared" si="222"/>
        <v>H</v>
      </c>
      <c r="D465" s="6"/>
      <c r="E465" s="272" t="str">
        <f t="shared" ref="E465" si="223">E401</f>
        <v>Hercules Wimbledon</v>
      </c>
      <c r="F465" s="287"/>
      <c r="G465" s="430"/>
      <c r="H465" s="431"/>
      <c r="I465" s="6"/>
      <c r="J465" s="6"/>
      <c r="K465" s="6"/>
      <c r="L465" s="6"/>
      <c r="M465" s="6"/>
      <c r="N465" s="430"/>
      <c r="O465" s="431"/>
      <c r="P465" s="262"/>
      <c r="Q465" s="288"/>
      <c r="R465" s="247"/>
      <c r="S465" s="248"/>
    </row>
    <row r="466" spans="1:19" ht="15.9" customHeight="1" x14ac:dyDescent="0.3">
      <c r="A466" s="244">
        <v>13</v>
      </c>
      <c r="B466" s="334" t="str">
        <f t="shared" ref="B466:C466" si="224">B402</f>
        <v>D</v>
      </c>
      <c r="C466" s="341" t="str">
        <f t="shared" si="224"/>
        <v>D</v>
      </c>
      <c r="D466" s="6"/>
      <c r="E466" s="272" t="str">
        <f t="shared" ref="E466" si="225">E402</f>
        <v>Dorking &amp; Mole Valley</v>
      </c>
      <c r="F466" s="287"/>
      <c r="G466" s="430"/>
      <c r="H466" s="431"/>
      <c r="I466" s="6"/>
      <c r="J466" s="6"/>
      <c r="K466" s="6"/>
      <c r="L466" s="6"/>
      <c r="M466" s="6"/>
      <c r="N466" s="430"/>
      <c r="O466" s="431"/>
      <c r="P466" s="262"/>
      <c r="Q466" s="288"/>
      <c r="R466" s="247"/>
      <c r="S466" s="248"/>
    </row>
    <row r="467" spans="1:19" ht="15.9" customHeight="1" x14ac:dyDescent="0.3">
      <c r="A467" s="244">
        <v>14</v>
      </c>
      <c r="B467" s="334"/>
      <c r="C467" s="341"/>
      <c r="D467" s="6"/>
      <c r="E467" s="289"/>
      <c r="F467" s="287"/>
      <c r="G467" s="430"/>
      <c r="H467" s="431"/>
      <c r="I467" s="6"/>
      <c r="J467" s="6"/>
      <c r="K467" s="6"/>
      <c r="L467" s="6"/>
      <c r="M467" s="6"/>
      <c r="N467" s="430"/>
      <c r="O467" s="431"/>
      <c r="P467" s="262"/>
      <c r="Q467" s="288"/>
      <c r="R467" s="247"/>
      <c r="S467" s="248"/>
    </row>
    <row r="468" spans="1:19" ht="15.9" customHeight="1" x14ac:dyDescent="0.3">
      <c r="A468" s="244">
        <v>15</v>
      </c>
      <c r="B468" s="334"/>
      <c r="C468" s="341"/>
      <c r="D468" s="6"/>
      <c r="E468" s="289"/>
      <c r="F468" s="287"/>
      <c r="G468" s="430"/>
      <c r="H468" s="431"/>
      <c r="I468" s="6"/>
      <c r="J468" s="6"/>
      <c r="K468" s="6"/>
      <c r="L468" s="6"/>
      <c r="M468" s="6"/>
      <c r="N468" s="430"/>
      <c r="O468" s="431"/>
      <c r="P468" s="262"/>
      <c r="Q468" s="288"/>
      <c r="R468" s="247"/>
      <c r="S468" s="248"/>
    </row>
    <row r="469" spans="1:19" ht="15.9" customHeight="1" thickBot="1" x14ac:dyDescent="0.35">
      <c r="A469" s="249">
        <v>16</v>
      </c>
      <c r="B469" s="335"/>
      <c r="C469" s="342"/>
      <c r="D469" s="250"/>
      <c r="E469" s="290"/>
      <c r="F469" s="291"/>
      <c r="G469" s="432"/>
      <c r="H469" s="433"/>
      <c r="I469" s="250"/>
      <c r="J469" s="250"/>
      <c r="K469" s="250"/>
      <c r="L469" s="250"/>
      <c r="M469" s="250"/>
      <c r="N469" s="432"/>
      <c r="O469" s="433"/>
      <c r="P469" s="292"/>
      <c r="Q469" s="293"/>
      <c r="R469" s="252"/>
      <c r="S469" s="253"/>
    </row>
    <row r="470" spans="1:19" ht="9" customHeight="1" thickBot="1" x14ac:dyDescent="0.35"/>
    <row r="471" spans="1:19" ht="15.6" thickTop="1" thickBot="1" x14ac:dyDescent="0.35">
      <c r="A471" s="294"/>
      <c r="B471" s="336"/>
      <c r="C471" s="343"/>
      <c r="D471" s="295" t="s">
        <v>318</v>
      </c>
      <c r="E471" s="295"/>
      <c r="F471" s="296"/>
      <c r="G471" s="297"/>
      <c r="H471" s="295"/>
      <c r="I471" s="295" t="s">
        <v>319</v>
      </c>
      <c r="J471" s="295"/>
      <c r="K471" s="295"/>
      <c r="L471" s="295"/>
      <c r="M471" s="298"/>
      <c r="N471" s="296"/>
      <c r="O471" s="237" t="s">
        <v>320</v>
      </c>
      <c r="P471" s="237"/>
      <c r="Q471" s="237"/>
      <c r="R471" s="237"/>
      <c r="S471" s="233"/>
    </row>
    <row r="472" spans="1:19" ht="15" thickBot="1" x14ac:dyDescent="0.35">
      <c r="A472" s="299"/>
      <c r="B472" s="349" t="s">
        <v>169</v>
      </c>
      <c r="C472" s="344"/>
      <c r="D472" s="257" t="s">
        <v>3</v>
      </c>
      <c r="E472" s="256" t="s">
        <v>0</v>
      </c>
      <c r="F472" s="300" t="s">
        <v>343</v>
      </c>
      <c r="G472" s="299"/>
      <c r="H472" s="256" t="s">
        <v>169</v>
      </c>
      <c r="I472" s="255"/>
      <c r="J472" s="256" t="s">
        <v>3</v>
      </c>
      <c r="K472" s="258"/>
      <c r="L472" s="417" t="s">
        <v>0</v>
      </c>
      <c r="M472" s="419"/>
      <c r="N472" s="300" t="s">
        <v>344</v>
      </c>
      <c r="S472" s="139"/>
    </row>
    <row r="473" spans="1:19" ht="15.9" customHeight="1" thickBot="1" x14ac:dyDescent="0.35">
      <c r="A473" s="301">
        <v>1</v>
      </c>
      <c r="D473" s="260"/>
      <c r="F473" s="302"/>
      <c r="G473" s="303">
        <v>1</v>
      </c>
      <c r="I473" s="41"/>
      <c r="K473" s="139"/>
      <c r="L473" s="266"/>
      <c r="M473" s="138"/>
      <c r="N473" s="304"/>
      <c r="S473" s="139"/>
    </row>
    <row r="474" spans="1:19" ht="15.9" customHeight="1" x14ac:dyDescent="0.3">
      <c r="A474" s="305">
        <v>2</v>
      </c>
      <c r="B474" s="334"/>
      <c r="C474" s="345"/>
      <c r="D474" s="263"/>
      <c r="E474" s="262"/>
      <c r="F474" s="304"/>
      <c r="G474" s="306">
        <v>2</v>
      </c>
      <c r="H474" s="262"/>
      <c r="I474" s="264"/>
      <c r="J474" s="262"/>
      <c r="K474" s="265"/>
      <c r="L474" s="264"/>
      <c r="M474" s="265"/>
      <c r="N474" s="304"/>
      <c r="O474" s="81"/>
      <c r="P474" s="81"/>
      <c r="Q474" s="81"/>
      <c r="R474" s="81"/>
      <c r="S474" s="138"/>
    </row>
    <row r="475" spans="1:19" ht="15.9" customHeight="1" thickBot="1" x14ac:dyDescent="0.35">
      <c r="A475" s="305">
        <v>3</v>
      </c>
      <c r="B475" s="334"/>
      <c r="C475" s="345"/>
      <c r="D475" s="263"/>
      <c r="E475" s="262"/>
      <c r="F475" s="304"/>
      <c r="G475" s="306">
        <v>3</v>
      </c>
      <c r="H475" s="262"/>
      <c r="I475" s="264"/>
      <c r="J475" s="262"/>
      <c r="K475" s="265"/>
      <c r="L475" s="264"/>
      <c r="M475" s="265"/>
      <c r="N475" s="304"/>
      <c r="O475" s="44"/>
      <c r="P475" s="44"/>
      <c r="Q475" s="44"/>
      <c r="R475" s="44"/>
      <c r="S475" s="267"/>
    </row>
    <row r="476" spans="1:19" ht="15.9" customHeight="1" x14ac:dyDescent="0.3">
      <c r="A476" s="305">
        <v>4</v>
      </c>
      <c r="B476" s="334"/>
      <c r="C476" s="345"/>
      <c r="D476" s="263"/>
      <c r="E476" s="262"/>
      <c r="F476" s="304"/>
      <c r="G476" s="306">
        <v>4</v>
      </c>
      <c r="H476" s="262"/>
      <c r="I476" s="264"/>
      <c r="J476" s="262"/>
      <c r="K476" s="265"/>
      <c r="L476" s="264"/>
      <c r="M476" s="265"/>
      <c r="N476" s="304"/>
      <c r="S476" s="139"/>
    </row>
    <row r="477" spans="1:19" ht="15.9" customHeight="1" thickBot="1" x14ac:dyDescent="0.35">
      <c r="A477" s="305">
        <v>5</v>
      </c>
      <c r="B477" s="334"/>
      <c r="C477" s="345"/>
      <c r="D477" s="263"/>
      <c r="E477" s="262"/>
      <c r="F477" s="304"/>
      <c r="G477" s="306">
        <v>5</v>
      </c>
      <c r="H477" s="262"/>
      <c r="I477" s="264"/>
      <c r="J477" s="262"/>
      <c r="K477" s="265"/>
      <c r="L477" s="264"/>
      <c r="M477" s="265"/>
      <c r="N477" s="304"/>
      <c r="S477" s="139"/>
    </row>
    <row r="478" spans="1:19" ht="15.9" customHeight="1" thickBot="1" x14ac:dyDescent="0.35">
      <c r="A478" s="305">
        <v>6</v>
      </c>
      <c r="B478" s="334"/>
      <c r="C478" s="345"/>
      <c r="D478" s="263"/>
      <c r="E478" s="262"/>
      <c r="F478" s="304"/>
      <c r="G478" s="306">
        <v>6</v>
      </c>
      <c r="H478" s="262"/>
      <c r="I478" s="264"/>
      <c r="J478" s="262"/>
      <c r="K478" s="265"/>
      <c r="L478" s="264"/>
      <c r="M478" s="265"/>
      <c r="N478" s="304"/>
      <c r="O478" s="237" t="s">
        <v>323</v>
      </c>
      <c r="P478" s="237"/>
      <c r="Q478" s="237"/>
      <c r="R478" s="237"/>
      <c r="S478" s="233"/>
    </row>
    <row r="479" spans="1:19" ht="15.9" customHeight="1" x14ac:dyDescent="0.3">
      <c r="A479" s="305">
        <v>7</v>
      </c>
      <c r="B479" s="334"/>
      <c r="C479" s="345"/>
      <c r="D479" s="263"/>
      <c r="E479" s="262"/>
      <c r="F479" s="304"/>
      <c r="G479" s="306">
        <v>7</v>
      </c>
      <c r="H479" s="262"/>
      <c r="I479" s="264"/>
      <c r="J479" s="262"/>
      <c r="K479" s="265"/>
      <c r="L479" s="264"/>
      <c r="M479" s="265"/>
      <c r="N479" s="304"/>
      <c r="S479" s="139"/>
    </row>
    <row r="480" spans="1:19" ht="15.9" customHeight="1" thickBot="1" x14ac:dyDescent="0.35">
      <c r="A480" s="307">
        <v>8</v>
      </c>
      <c r="B480" s="337"/>
      <c r="C480" s="346"/>
      <c r="D480" s="309"/>
      <c r="E480" s="308"/>
      <c r="F480" s="310"/>
      <c r="G480" s="311">
        <v>8</v>
      </c>
      <c r="H480" s="308"/>
      <c r="I480" s="312"/>
      <c r="J480" s="308"/>
      <c r="K480" s="313"/>
      <c r="L480" s="312"/>
      <c r="M480" s="313"/>
      <c r="N480" s="314"/>
      <c r="O480" s="44"/>
      <c r="P480" s="44"/>
      <c r="Q480" s="44"/>
      <c r="R480" s="44"/>
      <c r="S480" s="267"/>
    </row>
    <row r="481" spans="1:23" ht="15.6" thickTop="1" thickBot="1" x14ac:dyDescent="0.35">
      <c r="D481" t="s">
        <v>339</v>
      </c>
      <c r="E481" s="4" t="str">
        <f>E449</f>
        <v>THREE TRIALS   ONLY</v>
      </c>
      <c r="O481" s="4" t="s">
        <v>82</v>
      </c>
    </row>
    <row r="482" spans="1:23" ht="15" thickBot="1" x14ac:dyDescent="0.35">
      <c r="A482" s="232" t="s">
        <v>305</v>
      </c>
      <c r="B482" s="331"/>
      <c r="C482" s="339"/>
      <c r="D482" s="234" t="s">
        <v>347</v>
      </c>
      <c r="E482" s="235" t="s">
        <v>82</v>
      </c>
      <c r="F482" s="236" t="s">
        <v>306</v>
      </c>
      <c r="G482" s="234"/>
      <c r="H482" s="237" t="str">
        <f>H450</f>
        <v>at Epsom &amp; Ewell AC</v>
      </c>
      <c r="I482" s="237"/>
      <c r="J482" s="237"/>
      <c r="K482" s="237"/>
      <c r="L482" s="237"/>
      <c r="M482" s="237"/>
      <c r="N482" s="236" t="s">
        <v>307</v>
      </c>
      <c r="O482" s="234" t="str">
        <f>O450</f>
        <v>04.06.22</v>
      </c>
      <c r="P482" s="237"/>
      <c r="Q482" s="237"/>
      <c r="R482" s="237"/>
      <c r="S482" s="233"/>
    </row>
    <row r="483" spans="1:23" ht="15" thickBot="1" x14ac:dyDescent="0.35">
      <c r="A483" s="238" t="s">
        <v>308</v>
      </c>
      <c r="B483" s="332"/>
      <c r="C483" s="340"/>
      <c r="D483" s="17" t="str">
        <f>D451</f>
        <v>Javelin   400g</v>
      </c>
      <c r="E483" s="17" t="str">
        <f>E451</f>
        <v>U13</v>
      </c>
      <c r="F483" s="239" t="s">
        <v>309</v>
      </c>
      <c r="G483" s="266"/>
      <c r="H483" s="315" t="str">
        <f>H451</f>
        <v>1.30pm</v>
      </c>
      <c r="I483" s="240"/>
      <c r="J483" s="81"/>
      <c r="K483" s="81"/>
      <c r="L483" s="81"/>
      <c r="M483" s="81"/>
    </row>
    <row r="484" spans="1:23" ht="29.25" customHeight="1" x14ac:dyDescent="0.3">
      <c r="A484" s="426" t="s">
        <v>310</v>
      </c>
      <c r="B484" s="326" t="s">
        <v>169</v>
      </c>
      <c r="C484" s="326"/>
      <c r="D484" s="241" t="s">
        <v>3</v>
      </c>
      <c r="E484" s="422" t="s">
        <v>0</v>
      </c>
      <c r="F484" s="439"/>
      <c r="G484" s="440" t="s">
        <v>329</v>
      </c>
      <c r="H484" s="441"/>
      <c r="I484" s="285" t="s">
        <v>330</v>
      </c>
      <c r="J484" s="285" t="s">
        <v>331</v>
      </c>
      <c r="K484" s="275"/>
      <c r="L484" s="275"/>
      <c r="M484" s="275"/>
      <c r="N484" s="442" t="s">
        <v>341</v>
      </c>
      <c r="O484" s="422"/>
      <c r="P484" s="435" t="s">
        <v>342</v>
      </c>
      <c r="Q484" s="420"/>
      <c r="R484" s="422" t="s">
        <v>316</v>
      </c>
      <c r="S484" s="423"/>
    </row>
    <row r="485" spans="1:23" ht="15" customHeight="1" x14ac:dyDescent="0.3">
      <c r="A485" s="427"/>
      <c r="B485" s="333"/>
      <c r="F485" s="286"/>
      <c r="G485" s="437" t="s">
        <v>317</v>
      </c>
      <c r="H485" s="437"/>
      <c r="I485" s="286" t="s">
        <v>317</v>
      </c>
      <c r="J485" s="286" t="s">
        <v>317</v>
      </c>
      <c r="K485" s="286" t="s">
        <v>317</v>
      </c>
      <c r="L485" s="286"/>
      <c r="M485" s="286"/>
      <c r="N485" s="438" t="s">
        <v>317</v>
      </c>
      <c r="O485" s="438"/>
      <c r="P485" s="436"/>
      <c r="Q485" s="421"/>
      <c r="R485" s="424"/>
      <c r="S485" s="425"/>
    </row>
    <row r="486" spans="1:23" ht="15.9" customHeight="1" x14ac:dyDescent="0.3">
      <c r="A486" s="244">
        <v>1</v>
      </c>
      <c r="B486" s="334"/>
      <c r="C486" s="347" t="str">
        <f t="shared" ref="C486" si="226">C422</f>
        <v>C</v>
      </c>
      <c r="D486" s="6"/>
      <c r="E486" s="272" t="str">
        <f t="shared" ref="E486" si="227">E422</f>
        <v>Croydon Harriers</v>
      </c>
      <c r="F486" s="287"/>
      <c r="G486" s="430"/>
      <c r="H486" s="431"/>
      <c r="I486" s="6"/>
      <c r="J486" s="6"/>
      <c r="K486" s="6"/>
      <c r="L486" s="6"/>
      <c r="M486" s="6"/>
      <c r="N486" s="430"/>
      <c r="O486" s="431"/>
      <c r="P486" s="262"/>
      <c r="Q486" s="288"/>
      <c r="R486" s="247"/>
      <c r="S486" s="248"/>
      <c r="U486" s="434"/>
      <c r="V486" s="434"/>
      <c r="W486" s="434"/>
    </row>
    <row r="487" spans="1:23" ht="15.9" customHeight="1" x14ac:dyDescent="0.3">
      <c r="A487" s="244">
        <v>2</v>
      </c>
      <c r="B487" s="334"/>
      <c r="C487" s="347" t="str">
        <f t="shared" ref="C487" si="228">C423</f>
        <v>K</v>
      </c>
      <c r="D487" s="6"/>
      <c r="E487" s="272" t="str">
        <f t="shared" ref="E487" si="229">E423</f>
        <v>Kingston &amp; Poly</v>
      </c>
      <c r="F487" s="287"/>
      <c r="G487" s="430"/>
      <c r="H487" s="431"/>
      <c r="I487" s="6"/>
      <c r="J487" s="6"/>
      <c r="K487" s="6"/>
      <c r="L487" s="6"/>
      <c r="M487" s="6"/>
      <c r="N487" s="430"/>
      <c r="O487" s="431"/>
      <c r="P487" s="262"/>
      <c r="Q487" s="288"/>
      <c r="R487" s="247"/>
      <c r="S487" s="248"/>
      <c r="U487" s="434"/>
      <c r="V487" s="434"/>
      <c r="W487" s="434"/>
    </row>
    <row r="488" spans="1:23" ht="15.9" customHeight="1" x14ac:dyDescent="0.3">
      <c r="A488" s="244">
        <v>3</v>
      </c>
      <c r="B488" s="334"/>
      <c r="C488" s="347" t="str">
        <f t="shared" ref="C488" si="230">C424</f>
        <v>L</v>
      </c>
      <c r="D488" s="6"/>
      <c r="E488" s="272" t="str">
        <f t="shared" ref="E488" si="231">E424</f>
        <v>South London Harriers</v>
      </c>
      <c r="F488" s="287"/>
      <c r="G488" s="430"/>
      <c r="H488" s="431"/>
      <c r="I488" s="6"/>
      <c r="J488" s="6"/>
      <c r="K488" s="6"/>
      <c r="L488" s="6"/>
      <c r="M488" s="6"/>
      <c r="N488" s="430"/>
      <c r="O488" s="431"/>
      <c r="P488" s="262"/>
      <c r="Q488" s="288"/>
      <c r="R488" s="247"/>
      <c r="S488" s="248"/>
      <c r="U488" s="434"/>
      <c r="V488" s="434"/>
      <c r="W488" s="434"/>
    </row>
    <row r="489" spans="1:23" ht="15.9" customHeight="1" x14ac:dyDescent="0.3">
      <c r="A489" s="244">
        <v>4</v>
      </c>
      <c r="B489" s="334"/>
      <c r="C489" s="347" t="str">
        <f t="shared" ref="C489" si="232">C425</f>
        <v>-</v>
      </c>
      <c r="D489" s="6"/>
      <c r="E489" s="272" t="str">
        <f t="shared" ref="E489" si="233">E425</f>
        <v>-</v>
      </c>
      <c r="F489" s="287"/>
      <c r="G489" s="430"/>
      <c r="H489" s="431"/>
      <c r="I489" s="6"/>
      <c r="J489" s="6"/>
      <c r="K489" s="6"/>
      <c r="L489" s="6"/>
      <c r="M489" s="6"/>
      <c r="N489" s="430"/>
      <c r="O489" s="431"/>
      <c r="P489" s="262"/>
      <c r="Q489" s="288"/>
      <c r="R489" s="247"/>
      <c r="S489" s="248"/>
      <c r="U489" s="434"/>
      <c r="V489" s="434"/>
      <c r="W489" s="434"/>
    </row>
    <row r="490" spans="1:23" ht="15.9" customHeight="1" x14ac:dyDescent="0.3">
      <c r="A490" s="244">
        <v>5</v>
      </c>
      <c r="B490" s="334"/>
      <c r="C490" s="347" t="str">
        <f t="shared" ref="C490" si="234">C426</f>
        <v>R</v>
      </c>
      <c r="D490" s="6"/>
      <c r="E490" s="272" t="str">
        <f t="shared" ref="E490" si="235">E426</f>
        <v>Reigate Priory</v>
      </c>
      <c r="F490" s="287"/>
      <c r="G490" s="430"/>
      <c r="H490" s="431"/>
      <c r="I490" s="6"/>
      <c r="J490" s="6"/>
      <c r="K490" s="6"/>
      <c r="L490" s="6"/>
      <c r="M490" s="6"/>
      <c r="N490" s="430"/>
      <c r="O490" s="431"/>
      <c r="P490" s="262"/>
      <c r="Q490" s="288"/>
      <c r="R490" s="247"/>
      <c r="S490" s="248"/>
      <c r="U490" s="434"/>
      <c r="V490" s="434"/>
      <c r="W490" s="434"/>
    </row>
    <row r="491" spans="1:23" ht="15.9" customHeight="1" x14ac:dyDescent="0.3">
      <c r="A491" s="244">
        <v>6</v>
      </c>
      <c r="B491" s="334"/>
      <c r="C491" s="347" t="str">
        <f t="shared" ref="C491" si="236">C427</f>
        <v>O</v>
      </c>
      <c r="D491" s="6"/>
      <c r="E491" s="272" t="str">
        <f t="shared" ref="E491" si="237">E427</f>
        <v>Holland Sports</v>
      </c>
      <c r="F491" s="287"/>
      <c r="G491" s="430"/>
      <c r="H491" s="431"/>
      <c r="I491" s="6"/>
      <c r="J491" s="6"/>
      <c r="K491" s="6"/>
      <c r="L491" s="6"/>
      <c r="M491" s="6"/>
      <c r="N491" s="430"/>
      <c r="O491" s="431"/>
      <c r="P491" s="262"/>
      <c r="Q491" s="288"/>
      <c r="R491" s="247"/>
      <c r="S491" s="248"/>
      <c r="U491" s="434"/>
      <c r="V491" s="434"/>
      <c r="W491" s="434"/>
    </row>
    <row r="492" spans="1:23" ht="15.9" customHeight="1" x14ac:dyDescent="0.3">
      <c r="A492" s="244">
        <v>7</v>
      </c>
      <c r="B492" s="334"/>
      <c r="C492" s="347"/>
      <c r="D492" s="6"/>
      <c r="E492" s="272"/>
      <c r="F492" s="287"/>
      <c r="G492" s="430"/>
      <c r="H492" s="431"/>
      <c r="I492" s="6"/>
      <c r="J492" s="6"/>
      <c r="K492" s="6"/>
      <c r="L492" s="6"/>
      <c r="M492" s="6"/>
      <c r="N492" s="430"/>
      <c r="O492" s="431"/>
      <c r="P492" s="262"/>
      <c r="Q492" s="288"/>
      <c r="R492" s="247"/>
      <c r="S492" s="248"/>
    </row>
    <row r="493" spans="1:23" ht="15.9" customHeight="1" x14ac:dyDescent="0.3">
      <c r="A493" s="244">
        <v>8</v>
      </c>
      <c r="B493" s="334" t="str">
        <f t="shared" ref="B493:C493" si="238">B429</f>
        <v>C</v>
      </c>
      <c r="C493" s="341" t="str">
        <f t="shared" si="238"/>
        <v>C</v>
      </c>
      <c r="D493" s="6"/>
      <c r="E493" s="272" t="str">
        <f t="shared" ref="E493" si="239">E429</f>
        <v>Croydon Harriers</v>
      </c>
      <c r="F493" s="287"/>
      <c r="G493" s="430"/>
      <c r="H493" s="431"/>
      <c r="I493" s="6"/>
      <c r="J493" s="6"/>
      <c r="K493" s="6"/>
      <c r="L493" s="6"/>
      <c r="M493" s="6"/>
      <c r="N493" s="430"/>
      <c r="O493" s="431"/>
      <c r="P493" s="262"/>
      <c r="Q493" s="288"/>
      <c r="R493" s="247"/>
      <c r="S493" s="248"/>
    </row>
    <row r="494" spans="1:23" ht="15.9" customHeight="1" x14ac:dyDescent="0.3">
      <c r="A494" s="244">
        <v>9</v>
      </c>
      <c r="B494" s="334" t="str">
        <f t="shared" ref="B494:C494" si="240">B430</f>
        <v>K</v>
      </c>
      <c r="C494" s="341" t="str">
        <f t="shared" si="240"/>
        <v>K</v>
      </c>
      <c r="D494" s="6"/>
      <c r="E494" s="272" t="str">
        <f t="shared" ref="E494" si="241">E430</f>
        <v>Kingston &amp; Poly</v>
      </c>
      <c r="F494" s="287"/>
      <c r="G494" s="430"/>
      <c r="H494" s="431"/>
      <c r="I494" s="6"/>
      <c r="J494" s="6"/>
      <c r="K494" s="6"/>
      <c r="L494" s="6"/>
      <c r="M494" s="6"/>
      <c r="N494" s="430"/>
      <c r="O494" s="431"/>
      <c r="P494" s="262"/>
      <c r="Q494" s="288"/>
      <c r="R494" s="247"/>
      <c r="S494" s="248"/>
    </row>
    <row r="495" spans="1:23" ht="15.9" customHeight="1" x14ac:dyDescent="0.3">
      <c r="A495" s="244">
        <v>10</v>
      </c>
      <c r="B495" s="334" t="str">
        <f t="shared" ref="B495:C495" si="242">B431</f>
        <v>L</v>
      </c>
      <c r="C495" s="341" t="str">
        <f t="shared" si="242"/>
        <v>L</v>
      </c>
      <c r="D495" s="6"/>
      <c r="E495" s="272" t="str">
        <f t="shared" ref="E495" si="243">E431</f>
        <v>South London Harriers</v>
      </c>
      <c r="F495" s="287"/>
      <c r="G495" s="430"/>
      <c r="H495" s="431"/>
      <c r="I495" s="6"/>
      <c r="J495" s="6"/>
      <c r="K495" s="6"/>
      <c r="L495" s="6"/>
      <c r="M495" s="6"/>
      <c r="N495" s="430"/>
      <c r="O495" s="431"/>
      <c r="P495" s="262"/>
      <c r="Q495" s="288"/>
      <c r="R495" s="247"/>
      <c r="S495" s="248"/>
    </row>
    <row r="496" spans="1:23" ht="15.9" customHeight="1" x14ac:dyDescent="0.3">
      <c r="A496" s="244">
        <v>11</v>
      </c>
      <c r="B496" s="334" t="str">
        <f t="shared" ref="B496:C496" si="244">B432</f>
        <v>-</v>
      </c>
      <c r="C496" s="341" t="str">
        <f t="shared" si="244"/>
        <v>-</v>
      </c>
      <c r="D496" s="6"/>
      <c r="E496" s="272" t="str">
        <f t="shared" ref="E496" si="245">E432</f>
        <v>-</v>
      </c>
      <c r="F496" s="287"/>
      <c r="G496" s="430"/>
      <c r="H496" s="431"/>
      <c r="I496" s="6"/>
      <c r="J496" s="6"/>
      <c r="K496" s="6"/>
      <c r="L496" s="6"/>
      <c r="M496" s="6"/>
      <c r="N496" s="430"/>
      <c r="O496" s="431"/>
      <c r="P496" s="262"/>
      <c r="Q496" s="288"/>
      <c r="R496" s="247"/>
      <c r="S496" s="248"/>
    </row>
    <row r="497" spans="1:19" ht="15.9" customHeight="1" x14ac:dyDescent="0.3">
      <c r="A497" s="244">
        <v>12</v>
      </c>
      <c r="B497" s="334" t="str">
        <f t="shared" ref="B497:C497" si="246">B433</f>
        <v>R</v>
      </c>
      <c r="C497" s="341" t="str">
        <f t="shared" si="246"/>
        <v>R</v>
      </c>
      <c r="D497" s="6"/>
      <c r="E497" s="272" t="str">
        <f t="shared" ref="E497" si="247">E433</f>
        <v>Reigate Priory</v>
      </c>
      <c r="F497" s="287"/>
      <c r="G497" s="430"/>
      <c r="H497" s="431"/>
      <c r="I497" s="6"/>
      <c r="J497" s="6"/>
      <c r="K497" s="6"/>
      <c r="L497" s="6"/>
      <c r="M497" s="6"/>
      <c r="N497" s="430"/>
      <c r="O497" s="431"/>
      <c r="P497" s="262"/>
      <c r="Q497" s="288"/>
      <c r="R497" s="247"/>
      <c r="S497" s="248"/>
    </row>
    <row r="498" spans="1:19" ht="15.9" customHeight="1" x14ac:dyDescent="0.3">
      <c r="A498" s="244">
        <v>13</v>
      </c>
      <c r="B498" s="334" t="str">
        <f t="shared" ref="B498:C498" si="248">B434</f>
        <v>O</v>
      </c>
      <c r="C498" s="341" t="str">
        <f t="shared" si="248"/>
        <v>O</v>
      </c>
      <c r="D498" s="6"/>
      <c r="E498" s="272" t="str">
        <f t="shared" ref="E498" si="249">E434</f>
        <v>Holland Sports</v>
      </c>
      <c r="F498" s="287"/>
      <c r="G498" s="430"/>
      <c r="H498" s="431"/>
      <c r="I498" s="6"/>
      <c r="J498" s="6"/>
      <c r="K498" s="6"/>
      <c r="L498" s="6"/>
      <c r="M498" s="6"/>
      <c r="N498" s="430"/>
      <c r="O498" s="431"/>
      <c r="P498" s="262"/>
      <c r="Q498" s="288"/>
      <c r="R498" s="247"/>
      <c r="S498" s="248"/>
    </row>
    <row r="499" spans="1:19" ht="15.9" customHeight="1" x14ac:dyDescent="0.3">
      <c r="A499" s="244">
        <v>14</v>
      </c>
      <c r="B499" s="334"/>
      <c r="C499" s="341"/>
      <c r="D499" s="6"/>
      <c r="E499" s="289"/>
      <c r="F499" s="287"/>
      <c r="G499" s="430"/>
      <c r="H499" s="431"/>
      <c r="I499" s="6"/>
      <c r="J499" s="6"/>
      <c r="K499" s="6"/>
      <c r="L499" s="6"/>
      <c r="M499" s="6"/>
      <c r="N499" s="430"/>
      <c r="O499" s="431"/>
      <c r="P499" s="262"/>
      <c r="Q499" s="288"/>
      <c r="R499" s="247"/>
      <c r="S499" s="248"/>
    </row>
    <row r="500" spans="1:19" ht="15.9" customHeight="1" x14ac:dyDescent="0.3">
      <c r="A500" s="244">
        <v>15</v>
      </c>
      <c r="B500" s="334"/>
      <c r="C500" s="341"/>
      <c r="D500" s="6"/>
      <c r="E500" s="289"/>
      <c r="F500" s="287"/>
      <c r="G500" s="430"/>
      <c r="H500" s="431"/>
      <c r="I500" s="6"/>
      <c r="J500" s="6"/>
      <c r="K500" s="6"/>
      <c r="L500" s="6"/>
      <c r="M500" s="6"/>
      <c r="N500" s="430"/>
      <c r="O500" s="431"/>
      <c r="P500" s="262"/>
      <c r="Q500" s="288"/>
      <c r="R500" s="247"/>
      <c r="S500" s="248"/>
    </row>
    <row r="501" spans="1:19" ht="15.9" customHeight="1" thickBot="1" x14ac:dyDescent="0.35">
      <c r="A501" s="249">
        <v>16</v>
      </c>
      <c r="B501" s="335"/>
      <c r="C501" s="342"/>
      <c r="D501" s="250"/>
      <c r="E501" s="290"/>
      <c r="F501" s="291"/>
      <c r="G501" s="432"/>
      <c r="H501" s="433"/>
      <c r="I501" s="250"/>
      <c r="J501" s="250"/>
      <c r="K501" s="250"/>
      <c r="L501" s="250"/>
      <c r="M501" s="250"/>
      <c r="N501" s="432"/>
      <c r="O501" s="433"/>
      <c r="P501" s="292"/>
      <c r="Q501" s="293"/>
      <c r="R501" s="252"/>
      <c r="S501" s="253"/>
    </row>
    <row r="502" spans="1:19" ht="9" customHeight="1" thickBot="1" x14ac:dyDescent="0.35"/>
    <row r="503" spans="1:19" ht="15.6" thickTop="1" thickBot="1" x14ac:dyDescent="0.35">
      <c r="A503" s="294"/>
      <c r="B503" s="336"/>
      <c r="C503" s="343"/>
      <c r="D503" s="295" t="s">
        <v>318</v>
      </c>
      <c r="E503" s="295"/>
      <c r="F503" s="296"/>
      <c r="G503" s="297"/>
      <c r="H503" s="295"/>
      <c r="I503" s="295" t="s">
        <v>319</v>
      </c>
      <c r="J503" s="295"/>
      <c r="K503" s="295"/>
      <c r="L503" s="295"/>
      <c r="M503" s="298"/>
      <c r="N503" s="296"/>
      <c r="O503" s="237" t="s">
        <v>320</v>
      </c>
      <c r="P503" s="237"/>
      <c r="Q503" s="237"/>
      <c r="R503" s="237"/>
      <c r="S503" s="233"/>
    </row>
    <row r="504" spans="1:19" ht="15" thickBot="1" x14ac:dyDescent="0.35">
      <c r="A504" s="299"/>
      <c r="B504" s="349" t="s">
        <v>169</v>
      </c>
      <c r="C504" s="344"/>
      <c r="D504" s="257" t="s">
        <v>3</v>
      </c>
      <c r="E504" s="256" t="s">
        <v>0</v>
      </c>
      <c r="F504" s="300" t="s">
        <v>343</v>
      </c>
      <c r="G504" s="299"/>
      <c r="H504" s="256" t="s">
        <v>169</v>
      </c>
      <c r="I504" s="255"/>
      <c r="J504" s="256" t="s">
        <v>3</v>
      </c>
      <c r="K504" s="258"/>
      <c r="L504" s="417" t="s">
        <v>0</v>
      </c>
      <c r="M504" s="419"/>
      <c r="N504" s="300" t="s">
        <v>344</v>
      </c>
      <c r="S504" s="139"/>
    </row>
    <row r="505" spans="1:19" ht="15.9" customHeight="1" thickBot="1" x14ac:dyDescent="0.35">
      <c r="A505" s="301">
        <v>1</v>
      </c>
      <c r="D505" s="260"/>
      <c r="F505" s="302"/>
      <c r="G505" s="303">
        <v>1</v>
      </c>
      <c r="I505" s="41"/>
      <c r="K505" s="139"/>
      <c r="L505" s="266"/>
      <c r="M505" s="138"/>
      <c r="N505" s="304"/>
      <c r="S505" s="139"/>
    </row>
    <row r="506" spans="1:19" ht="15.9" customHeight="1" x14ac:dyDescent="0.3">
      <c r="A506" s="305">
        <v>2</v>
      </c>
      <c r="B506" s="334"/>
      <c r="C506" s="345"/>
      <c r="D506" s="263"/>
      <c r="E506" s="262"/>
      <c r="F506" s="304"/>
      <c r="G506" s="306">
        <v>2</v>
      </c>
      <c r="H506" s="262"/>
      <c r="I506" s="264"/>
      <c r="J506" s="262"/>
      <c r="K506" s="265"/>
      <c r="L506" s="264"/>
      <c r="M506" s="265"/>
      <c r="N506" s="304"/>
      <c r="O506" s="81"/>
      <c r="P506" s="81"/>
      <c r="Q506" s="81"/>
      <c r="R506" s="81"/>
      <c r="S506" s="138"/>
    </row>
    <row r="507" spans="1:19" ht="15.9" customHeight="1" thickBot="1" x14ac:dyDescent="0.35">
      <c r="A507" s="305">
        <v>3</v>
      </c>
      <c r="B507" s="334"/>
      <c r="C507" s="345"/>
      <c r="D507" s="263"/>
      <c r="E507" s="262"/>
      <c r="F507" s="304"/>
      <c r="G507" s="306">
        <v>3</v>
      </c>
      <c r="H507" s="262"/>
      <c r="I507" s="264"/>
      <c r="J507" s="262"/>
      <c r="K507" s="265"/>
      <c r="L507" s="264"/>
      <c r="M507" s="265"/>
      <c r="N507" s="304"/>
      <c r="O507" s="44"/>
      <c r="P507" s="44"/>
      <c r="Q507" s="44"/>
      <c r="R507" s="44"/>
      <c r="S507" s="267"/>
    </row>
    <row r="508" spans="1:19" ht="15.9" customHeight="1" x14ac:dyDescent="0.3">
      <c r="A508" s="305">
        <v>4</v>
      </c>
      <c r="B508" s="334"/>
      <c r="C508" s="345"/>
      <c r="D508" s="263"/>
      <c r="E508" s="262"/>
      <c r="F508" s="304"/>
      <c r="G508" s="306">
        <v>4</v>
      </c>
      <c r="H508" s="262"/>
      <c r="I508" s="264"/>
      <c r="J508" s="262"/>
      <c r="K508" s="265"/>
      <c r="L508" s="264"/>
      <c r="M508" s="265"/>
      <c r="N508" s="304"/>
      <c r="S508" s="139"/>
    </row>
    <row r="509" spans="1:19" ht="15.9" customHeight="1" thickBot="1" x14ac:dyDescent="0.35">
      <c r="A509" s="305">
        <v>5</v>
      </c>
      <c r="B509" s="334"/>
      <c r="C509" s="345"/>
      <c r="D509" s="263"/>
      <c r="E509" s="262"/>
      <c r="F509" s="304"/>
      <c r="G509" s="306">
        <v>5</v>
      </c>
      <c r="H509" s="262"/>
      <c r="I509" s="264"/>
      <c r="J509" s="262"/>
      <c r="K509" s="265"/>
      <c r="L509" s="264"/>
      <c r="M509" s="265"/>
      <c r="N509" s="304"/>
      <c r="S509" s="139"/>
    </row>
    <row r="510" spans="1:19" ht="15.9" customHeight="1" thickBot="1" x14ac:dyDescent="0.35">
      <c r="A510" s="305">
        <v>6</v>
      </c>
      <c r="B510" s="334"/>
      <c r="C510" s="345"/>
      <c r="D510" s="263"/>
      <c r="E510" s="262"/>
      <c r="F510" s="304"/>
      <c r="G510" s="306">
        <v>6</v>
      </c>
      <c r="H510" s="262"/>
      <c r="I510" s="264"/>
      <c r="J510" s="262"/>
      <c r="K510" s="265"/>
      <c r="L510" s="264"/>
      <c r="M510" s="265"/>
      <c r="N510" s="304"/>
      <c r="O510" s="237" t="s">
        <v>323</v>
      </c>
      <c r="P510" s="237"/>
      <c r="Q510" s="237"/>
      <c r="R510" s="237"/>
      <c r="S510" s="233"/>
    </row>
    <row r="511" spans="1:19" ht="15.9" customHeight="1" x14ac:dyDescent="0.3">
      <c r="A511" s="305">
        <v>7</v>
      </c>
      <c r="B511" s="334"/>
      <c r="C511" s="345"/>
      <c r="D511" s="263"/>
      <c r="E511" s="262"/>
      <c r="F511" s="304"/>
      <c r="G511" s="306">
        <v>7</v>
      </c>
      <c r="H511" s="262"/>
      <c r="I511" s="264"/>
      <c r="J511" s="262"/>
      <c r="K511" s="265"/>
      <c r="L511" s="264"/>
      <c r="M511" s="265"/>
      <c r="N511" s="304"/>
      <c r="S511" s="139"/>
    </row>
    <row r="512" spans="1:19" ht="15.9" customHeight="1" thickBot="1" x14ac:dyDescent="0.35">
      <c r="A512" s="307">
        <v>8</v>
      </c>
      <c r="B512" s="337"/>
      <c r="C512" s="346"/>
      <c r="D512" s="309"/>
      <c r="E512" s="308"/>
      <c r="F512" s="310"/>
      <c r="G512" s="311">
        <v>8</v>
      </c>
      <c r="H512" s="308"/>
      <c r="I512" s="312"/>
      <c r="J512" s="308"/>
      <c r="K512" s="313"/>
      <c r="L512" s="312"/>
      <c r="M512" s="313"/>
      <c r="N512" s="314"/>
      <c r="O512" s="44"/>
      <c r="P512" s="44"/>
      <c r="Q512" s="44"/>
      <c r="R512" s="44"/>
      <c r="S512" s="267"/>
    </row>
    <row r="513" spans="1:23" ht="15.6" thickTop="1" thickBot="1" x14ac:dyDescent="0.35">
      <c r="D513" t="s">
        <v>339</v>
      </c>
      <c r="E513" s="4" t="s">
        <v>362</v>
      </c>
      <c r="O513" s="4" t="s">
        <v>81</v>
      </c>
    </row>
    <row r="514" spans="1:23" ht="15" thickBot="1" x14ac:dyDescent="0.35">
      <c r="A514" s="232" t="s">
        <v>305</v>
      </c>
      <c r="B514" s="331"/>
      <c r="C514" s="339"/>
      <c r="D514" s="234" t="s">
        <v>347</v>
      </c>
      <c r="E514" s="235" t="s">
        <v>81</v>
      </c>
      <c r="F514" s="236" t="s">
        <v>306</v>
      </c>
      <c r="G514" s="234"/>
      <c r="H514" s="237" t="str">
        <f>H450</f>
        <v>at Epsom &amp; Ewell AC</v>
      </c>
      <c r="I514" s="237"/>
      <c r="J514" s="237"/>
      <c r="K514" s="237"/>
      <c r="L514" s="237"/>
      <c r="M514" s="237"/>
      <c r="N514" s="236" t="s">
        <v>307</v>
      </c>
      <c r="O514" s="234" t="str">
        <f>O450</f>
        <v>04.06.22</v>
      </c>
      <c r="P514" s="237"/>
      <c r="Q514" s="237"/>
      <c r="R514" s="237"/>
      <c r="S514" s="233"/>
    </row>
    <row r="515" spans="1:23" ht="15" thickBot="1" x14ac:dyDescent="0.35">
      <c r="A515" s="238" t="s">
        <v>308</v>
      </c>
      <c r="B515" s="332"/>
      <c r="C515" s="340"/>
      <c r="D515" s="17" t="s">
        <v>372</v>
      </c>
      <c r="E515" s="17" t="s">
        <v>112</v>
      </c>
      <c r="F515" s="239" t="s">
        <v>309</v>
      </c>
      <c r="G515" s="266"/>
      <c r="H515" s="348" t="s">
        <v>373</v>
      </c>
      <c r="I515" s="240"/>
      <c r="J515" s="81"/>
      <c r="K515" s="81"/>
      <c r="L515" s="81"/>
      <c r="M515" s="81"/>
    </row>
    <row r="516" spans="1:23" ht="29.25" customHeight="1" x14ac:dyDescent="0.3">
      <c r="A516" s="426" t="s">
        <v>310</v>
      </c>
      <c r="B516" s="326" t="s">
        <v>169</v>
      </c>
      <c r="C516" s="326"/>
      <c r="D516" s="241" t="s">
        <v>3</v>
      </c>
      <c r="E516" s="422" t="s">
        <v>0</v>
      </c>
      <c r="F516" s="439"/>
      <c r="G516" s="440" t="s">
        <v>329</v>
      </c>
      <c r="H516" s="441"/>
      <c r="I516" s="285" t="s">
        <v>330</v>
      </c>
      <c r="J516" s="285" t="s">
        <v>331</v>
      </c>
      <c r="K516" s="275" t="s">
        <v>340</v>
      </c>
      <c r="L516" s="275"/>
      <c r="M516" s="275"/>
      <c r="N516" s="442" t="s">
        <v>341</v>
      </c>
      <c r="O516" s="422"/>
      <c r="P516" s="435" t="s">
        <v>342</v>
      </c>
      <c r="Q516" s="420"/>
      <c r="R516" s="422" t="s">
        <v>316</v>
      </c>
      <c r="S516" s="423"/>
    </row>
    <row r="517" spans="1:23" ht="15" customHeight="1" x14ac:dyDescent="0.3">
      <c r="A517" s="427"/>
      <c r="B517" s="333"/>
      <c r="F517" s="286"/>
      <c r="G517" s="437" t="s">
        <v>317</v>
      </c>
      <c r="H517" s="437"/>
      <c r="I517" s="286" t="s">
        <v>317</v>
      </c>
      <c r="J517" s="286" t="s">
        <v>317</v>
      </c>
      <c r="K517" s="286" t="s">
        <v>317</v>
      </c>
      <c r="L517" s="286"/>
      <c r="M517" s="286"/>
      <c r="N517" s="438" t="s">
        <v>317</v>
      </c>
      <c r="O517" s="438"/>
      <c r="P517" s="436"/>
      <c r="Q517" s="421"/>
      <c r="R517" s="424"/>
      <c r="S517" s="425"/>
    </row>
    <row r="518" spans="1:23" ht="15.9" customHeight="1" x14ac:dyDescent="0.3">
      <c r="A518" s="244">
        <v>1</v>
      </c>
      <c r="B518" s="334"/>
      <c r="C518" s="341" t="str">
        <f t="shared" ref="C518" si="250">C454</f>
        <v>E</v>
      </c>
      <c r="D518" s="6"/>
      <c r="E518" s="272" t="str">
        <f t="shared" ref="E518" si="251">E454</f>
        <v>Epsom &amp; Ewell</v>
      </c>
      <c r="F518" s="287"/>
      <c r="G518" s="430"/>
      <c r="H518" s="431"/>
      <c r="I518" s="6"/>
      <c r="J518" s="6"/>
      <c r="K518" s="6"/>
      <c r="L518" s="6"/>
      <c r="M518" s="6"/>
      <c r="N518" s="430"/>
      <c r="O518" s="431"/>
      <c r="P518" s="262"/>
      <c r="Q518" s="288"/>
      <c r="R518" s="247"/>
      <c r="S518" s="248"/>
      <c r="U518" s="434"/>
      <c r="V518" s="434"/>
      <c r="W518" s="434"/>
    </row>
    <row r="519" spans="1:23" ht="15.9" customHeight="1" x14ac:dyDescent="0.3">
      <c r="A519" s="244">
        <v>2</v>
      </c>
      <c r="B519" s="334"/>
      <c r="C519" s="341" t="str">
        <f t="shared" ref="C519" si="252">C455</f>
        <v>Z</v>
      </c>
      <c r="D519" s="6"/>
      <c r="E519" s="272" t="str">
        <f t="shared" ref="E519" si="253">E455</f>
        <v>Herne Hill Harriers</v>
      </c>
      <c r="F519" s="287"/>
      <c r="G519" s="430"/>
      <c r="H519" s="431"/>
      <c r="I519" s="6"/>
      <c r="J519" s="6"/>
      <c r="K519" s="6"/>
      <c r="L519" s="6"/>
      <c r="M519" s="6"/>
      <c r="N519" s="430"/>
      <c r="O519" s="431"/>
      <c r="P519" s="262"/>
      <c r="Q519" s="288"/>
      <c r="R519" s="247"/>
      <c r="S519" s="248"/>
      <c r="U519" s="434"/>
      <c r="V519" s="434"/>
      <c r="W519" s="434"/>
    </row>
    <row r="520" spans="1:23" ht="15.9" customHeight="1" x14ac:dyDescent="0.3">
      <c r="A520" s="244">
        <v>3</v>
      </c>
      <c r="B520" s="334"/>
      <c r="C520" s="341" t="str">
        <f t="shared" ref="C520" si="254">C456</f>
        <v>G</v>
      </c>
      <c r="D520" s="6"/>
      <c r="E520" s="272" t="str">
        <f t="shared" ref="E520" si="255">E456</f>
        <v>Guildford &amp; Godalming</v>
      </c>
      <c r="F520" s="287"/>
      <c r="G520" s="430"/>
      <c r="H520" s="431"/>
      <c r="I520" s="6"/>
      <c r="J520" s="6"/>
      <c r="K520" s="6"/>
      <c r="L520" s="6"/>
      <c r="M520" s="6"/>
      <c r="N520" s="430"/>
      <c r="O520" s="431"/>
      <c r="P520" s="262"/>
      <c r="Q520" s="288"/>
      <c r="R520" s="247"/>
      <c r="S520" s="248"/>
      <c r="U520" s="434"/>
      <c r="V520" s="434"/>
      <c r="W520" s="434"/>
    </row>
    <row r="521" spans="1:23" ht="15.9" customHeight="1" x14ac:dyDescent="0.3">
      <c r="A521" s="244">
        <v>4</v>
      </c>
      <c r="B521" s="334"/>
      <c r="C521" s="341" t="str">
        <f t="shared" ref="C521" si="256">C457</f>
        <v>S</v>
      </c>
      <c r="D521" s="6"/>
      <c r="E521" s="272" t="str">
        <f t="shared" ref="E521" si="257">E457</f>
        <v>Sutton &amp; District</v>
      </c>
      <c r="F521" s="287"/>
      <c r="G521" s="430"/>
      <c r="H521" s="431"/>
      <c r="I521" s="6"/>
      <c r="J521" s="6"/>
      <c r="K521" s="6"/>
      <c r="L521" s="6"/>
      <c r="M521" s="6"/>
      <c r="N521" s="430"/>
      <c r="O521" s="431"/>
      <c r="P521" s="262"/>
      <c r="Q521" s="288"/>
      <c r="R521" s="247"/>
      <c r="S521" s="248"/>
      <c r="U521" s="434"/>
      <c r="V521" s="434"/>
      <c r="W521" s="434"/>
    </row>
    <row r="522" spans="1:23" ht="15.9" customHeight="1" x14ac:dyDescent="0.3">
      <c r="A522" s="244">
        <v>5</v>
      </c>
      <c r="B522" s="334"/>
      <c r="C522" s="341" t="str">
        <f t="shared" ref="C522" si="258">C458</f>
        <v>H</v>
      </c>
      <c r="D522" s="6"/>
      <c r="E522" s="272" t="str">
        <f t="shared" ref="E522" si="259">E458</f>
        <v>Hercules Wimbledon</v>
      </c>
      <c r="F522" s="287"/>
      <c r="G522" s="430"/>
      <c r="H522" s="431"/>
      <c r="I522" s="6"/>
      <c r="J522" s="6"/>
      <c r="K522" s="6"/>
      <c r="L522" s="6"/>
      <c r="M522" s="6"/>
      <c r="N522" s="430"/>
      <c r="O522" s="431"/>
      <c r="P522" s="262"/>
      <c r="Q522" s="288"/>
      <c r="R522" s="247"/>
      <c r="S522" s="248"/>
      <c r="U522" s="434"/>
      <c r="V522" s="434"/>
      <c r="W522" s="434"/>
    </row>
    <row r="523" spans="1:23" ht="15.9" customHeight="1" x14ac:dyDescent="0.3">
      <c r="A523" s="244">
        <v>6</v>
      </c>
      <c r="B523" s="334"/>
      <c r="C523" s="341" t="str">
        <f t="shared" ref="C523" si="260">C459</f>
        <v>D</v>
      </c>
      <c r="D523" s="6"/>
      <c r="E523" s="272" t="str">
        <f t="shared" ref="E523" si="261">E459</f>
        <v>Dorking &amp; Mole Valley</v>
      </c>
      <c r="F523" s="287"/>
      <c r="G523" s="430"/>
      <c r="H523" s="431"/>
      <c r="I523" s="6"/>
      <c r="J523" s="6"/>
      <c r="K523" s="6"/>
      <c r="L523" s="6"/>
      <c r="M523" s="6"/>
      <c r="N523" s="430"/>
      <c r="O523" s="431"/>
      <c r="P523" s="262"/>
      <c r="Q523" s="288"/>
      <c r="R523" s="247"/>
      <c r="S523" s="248"/>
      <c r="U523" s="434"/>
      <c r="V523" s="434"/>
      <c r="W523" s="434"/>
    </row>
    <row r="524" spans="1:23" ht="15.9" customHeight="1" x14ac:dyDescent="0.3">
      <c r="A524" s="244">
        <v>7</v>
      </c>
      <c r="B524" s="334"/>
      <c r="C524" s="341"/>
      <c r="D524" s="6"/>
      <c r="E524" s="272"/>
      <c r="F524" s="287"/>
      <c r="G524" s="430"/>
      <c r="H524" s="431"/>
      <c r="I524" s="6"/>
      <c r="J524" s="6"/>
      <c r="K524" s="6"/>
      <c r="L524" s="6"/>
      <c r="M524" s="6"/>
      <c r="N524" s="430"/>
      <c r="O524" s="431"/>
      <c r="P524" s="262"/>
      <c r="Q524" s="288"/>
      <c r="R524" s="247"/>
      <c r="S524" s="248"/>
    </row>
    <row r="525" spans="1:23" ht="15.9" customHeight="1" x14ac:dyDescent="0.3">
      <c r="A525" s="244">
        <v>8</v>
      </c>
      <c r="B525" s="334" t="str">
        <f t="shared" ref="B525:C525" si="262">B461</f>
        <v>E</v>
      </c>
      <c r="C525" s="341" t="str">
        <f t="shared" si="262"/>
        <v>E</v>
      </c>
      <c r="D525" s="6"/>
      <c r="E525" s="272" t="str">
        <f t="shared" ref="E525" si="263">E461</f>
        <v>Epsom &amp; Ewell</v>
      </c>
      <c r="F525" s="287"/>
      <c r="G525" s="430"/>
      <c r="H525" s="431"/>
      <c r="I525" s="6"/>
      <c r="J525" s="6"/>
      <c r="K525" s="6"/>
      <c r="L525" s="6"/>
      <c r="M525" s="6"/>
      <c r="N525" s="430"/>
      <c r="O525" s="431"/>
      <c r="P525" s="262"/>
      <c r="Q525" s="288"/>
      <c r="R525" s="247"/>
      <c r="S525" s="248"/>
    </row>
    <row r="526" spans="1:23" ht="15.9" customHeight="1" x14ac:dyDescent="0.3">
      <c r="A526" s="244">
        <v>9</v>
      </c>
      <c r="B526" s="334" t="str">
        <f t="shared" ref="B526:C526" si="264">B462</f>
        <v>Z</v>
      </c>
      <c r="C526" s="341" t="str">
        <f t="shared" si="264"/>
        <v>Z</v>
      </c>
      <c r="D526" s="6"/>
      <c r="E526" s="272" t="str">
        <f t="shared" ref="E526" si="265">E462</f>
        <v>Herne Hill Harriers</v>
      </c>
      <c r="F526" s="287"/>
      <c r="G526" s="430"/>
      <c r="H526" s="431"/>
      <c r="I526" s="6"/>
      <c r="J526" s="6"/>
      <c r="K526" s="6"/>
      <c r="L526" s="6"/>
      <c r="M526" s="6"/>
      <c r="N526" s="430"/>
      <c r="O526" s="431"/>
      <c r="P526" s="262"/>
      <c r="Q526" s="288"/>
      <c r="R526" s="247"/>
      <c r="S526" s="248"/>
    </row>
    <row r="527" spans="1:23" ht="15.9" customHeight="1" x14ac:dyDescent="0.3">
      <c r="A527" s="244">
        <v>10</v>
      </c>
      <c r="B527" s="334" t="str">
        <f t="shared" ref="B527:C527" si="266">B463</f>
        <v>G</v>
      </c>
      <c r="C527" s="341" t="str">
        <f t="shared" si="266"/>
        <v>G</v>
      </c>
      <c r="D527" s="6"/>
      <c r="E527" s="272" t="str">
        <f t="shared" ref="E527" si="267">E463</f>
        <v>Guildford &amp; Godalming</v>
      </c>
      <c r="F527" s="287"/>
      <c r="G527" s="430"/>
      <c r="H527" s="431"/>
      <c r="I527" s="6"/>
      <c r="J527" s="6"/>
      <c r="K527" s="6"/>
      <c r="L527" s="6"/>
      <c r="M527" s="6"/>
      <c r="N527" s="430"/>
      <c r="O527" s="431"/>
      <c r="P527" s="262"/>
      <c r="Q527" s="288"/>
      <c r="R527" s="247"/>
      <c r="S527" s="248"/>
    </row>
    <row r="528" spans="1:23" ht="15.9" customHeight="1" x14ac:dyDescent="0.3">
      <c r="A528" s="244">
        <v>11</v>
      </c>
      <c r="B528" s="334" t="str">
        <f t="shared" ref="B528:C528" si="268">B464</f>
        <v>S</v>
      </c>
      <c r="C528" s="341" t="str">
        <f t="shared" si="268"/>
        <v>S</v>
      </c>
      <c r="D528" s="6"/>
      <c r="E528" s="272" t="str">
        <f t="shared" ref="E528" si="269">E464</f>
        <v>Sutton &amp; District</v>
      </c>
      <c r="F528" s="287"/>
      <c r="G528" s="430"/>
      <c r="H528" s="431"/>
      <c r="I528" s="6"/>
      <c r="J528" s="6"/>
      <c r="K528" s="6"/>
      <c r="L528" s="6"/>
      <c r="M528" s="6"/>
      <c r="N528" s="430"/>
      <c r="O528" s="431"/>
      <c r="P528" s="262"/>
      <c r="Q528" s="288"/>
      <c r="R528" s="247"/>
      <c r="S528" s="248"/>
    </row>
    <row r="529" spans="1:19" ht="15.9" customHeight="1" x14ac:dyDescent="0.3">
      <c r="A529" s="244">
        <v>12</v>
      </c>
      <c r="B529" s="334" t="str">
        <f t="shared" ref="B529:C529" si="270">B465</f>
        <v>H</v>
      </c>
      <c r="C529" s="341" t="str">
        <f t="shared" si="270"/>
        <v>H</v>
      </c>
      <c r="D529" s="6"/>
      <c r="E529" s="272" t="str">
        <f t="shared" ref="E529" si="271">E465</f>
        <v>Hercules Wimbledon</v>
      </c>
      <c r="F529" s="287"/>
      <c r="G529" s="430"/>
      <c r="H529" s="431"/>
      <c r="I529" s="6"/>
      <c r="J529" s="6"/>
      <c r="K529" s="6"/>
      <c r="L529" s="6"/>
      <c r="M529" s="6"/>
      <c r="N529" s="430"/>
      <c r="O529" s="431"/>
      <c r="P529" s="262"/>
      <c r="Q529" s="288"/>
      <c r="R529" s="247"/>
      <c r="S529" s="248"/>
    </row>
    <row r="530" spans="1:19" ht="15.9" customHeight="1" x14ac:dyDescent="0.3">
      <c r="A530" s="244">
        <v>13</v>
      </c>
      <c r="B530" s="334" t="str">
        <f t="shared" ref="B530:C530" si="272">B466</f>
        <v>D</v>
      </c>
      <c r="C530" s="341" t="str">
        <f t="shared" si="272"/>
        <v>D</v>
      </c>
      <c r="D530" s="6"/>
      <c r="E530" s="272" t="str">
        <f t="shared" ref="E530" si="273">E466</f>
        <v>Dorking &amp; Mole Valley</v>
      </c>
      <c r="F530" s="287"/>
      <c r="G530" s="430"/>
      <c r="H530" s="431"/>
      <c r="I530" s="6"/>
      <c r="J530" s="6"/>
      <c r="K530" s="6"/>
      <c r="L530" s="6"/>
      <c r="M530" s="6"/>
      <c r="N530" s="430"/>
      <c r="O530" s="431"/>
      <c r="P530" s="262"/>
      <c r="Q530" s="288"/>
      <c r="R530" s="247"/>
      <c r="S530" s="248"/>
    </row>
    <row r="531" spans="1:19" ht="15.9" customHeight="1" x14ac:dyDescent="0.3">
      <c r="A531" s="244">
        <v>14</v>
      </c>
      <c r="B531" s="334"/>
      <c r="C531" s="341"/>
      <c r="D531" s="6"/>
      <c r="E531" s="289"/>
      <c r="F531" s="287"/>
      <c r="G531" s="430"/>
      <c r="H531" s="431"/>
      <c r="I531" s="6"/>
      <c r="J531" s="6"/>
      <c r="K531" s="6"/>
      <c r="L531" s="6"/>
      <c r="M531" s="6"/>
      <c r="N531" s="430"/>
      <c r="O531" s="431"/>
      <c r="P531" s="262"/>
      <c r="Q531" s="288"/>
      <c r="R531" s="247"/>
      <c r="S531" s="248"/>
    </row>
    <row r="532" spans="1:19" ht="15.9" customHeight="1" x14ac:dyDescent="0.3">
      <c r="A532" s="244">
        <v>15</v>
      </c>
      <c r="B532" s="334"/>
      <c r="C532" s="341"/>
      <c r="D532" s="6"/>
      <c r="E532" s="289"/>
      <c r="F532" s="287"/>
      <c r="G532" s="430"/>
      <c r="H532" s="431"/>
      <c r="I532" s="6"/>
      <c r="J532" s="6"/>
      <c r="K532" s="6"/>
      <c r="L532" s="6"/>
      <c r="M532" s="6"/>
      <c r="N532" s="430"/>
      <c r="O532" s="431"/>
      <c r="P532" s="262"/>
      <c r="Q532" s="288"/>
      <c r="R532" s="247"/>
      <c r="S532" s="248"/>
    </row>
    <row r="533" spans="1:19" ht="15.9" customHeight="1" thickBot="1" x14ac:dyDescent="0.35">
      <c r="A533" s="249">
        <v>16</v>
      </c>
      <c r="B533" s="335"/>
      <c r="C533" s="342"/>
      <c r="D533" s="250"/>
      <c r="E533" s="290"/>
      <c r="F533" s="291"/>
      <c r="G533" s="432"/>
      <c r="H533" s="433"/>
      <c r="I533" s="250"/>
      <c r="J533" s="250"/>
      <c r="K533" s="250"/>
      <c r="L533" s="250"/>
      <c r="M533" s="250"/>
      <c r="N533" s="432"/>
      <c r="O533" s="433"/>
      <c r="P533" s="292"/>
      <c r="Q533" s="293"/>
      <c r="R533" s="252"/>
      <c r="S533" s="253"/>
    </row>
    <row r="534" spans="1:19" ht="9" customHeight="1" thickBot="1" x14ac:dyDescent="0.35"/>
    <row r="535" spans="1:19" ht="15.6" thickTop="1" thickBot="1" x14ac:dyDescent="0.35">
      <c r="A535" s="294"/>
      <c r="B535" s="336"/>
      <c r="C535" s="343"/>
      <c r="D535" s="295" t="s">
        <v>318</v>
      </c>
      <c r="E535" s="295"/>
      <c r="F535" s="296"/>
      <c r="G535" s="297"/>
      <c r="H535" s="295"/>
      <c r="I535" s="295" t="s">
        <v>319</v>
      </c>
      <c r="J535" s="295"/>
      <c r="K535" s="295"/>
      <c r="L535" s="295"/>
      <c r="M535" s="298"/>
      <c r="N535" s="296"/>
      <c r="O535" s="237" t="s">
        <v>320</v>
      </c>
      <c r="P535" s="237"/>
      <c r="Q535" s="237"/>
      <c r="R535" s="237"/>
      <c r="S535" s="233"/>
    </row>
    <row r="536" spans="1:19" ht="15" thickBot="1" x14ac:dyDescent="0.35">
      <c r="A536" s="299"/>
      <c r="B536" s="349" t="s">
        <v>169</v>
      </c>
      <c r="C536" s="344"/>
      <c r="D536" s="257" t="s">
        <v>3</v>
      </c>
      <c r="E536" s="256" t="s">
        <v>0</v>
      </c>
      <c r="F536" s="300" t="s">
        <v>343</v>
      </c>
      <c r="G536" s="299"/>
      <c r="H536" s="256" t="s">
        <v>169</v>
      </c>
      <c r="I536" s="255"/>
      <c r="J536" s="256" t="s">
        <v>3</v>
      </c>
      <c r="K536" s="258"/>
      <c r="L536" s="417" t="s">
        <v>0</v>
      </c>
      <c r="M536" s="419"/>
      <c r="N536" s="300" t="s">
        <v>344</v>
      </c>
      <c r="S536" s="139"/>
    </row>
    <row r="537" spans="1:19" ht="15.9" customHeight="1" thickBot="1" x14ac:dyDescent="0.35">
      <c r="A537" s="301">
        <v>1</v>
      </c>
      <c r="D537" s="260"/>
      <c r="F537" s="302"/>
      <c r="G537" s="303">
        <v>1</v>
      </c>
      <c r="I537" s="41"/>
      <c r="K537" s="139"/>
      <c r="L537" s="266"/>
      <c r="M537" s="138"/>
      <c r="N537" s="304"/>
      <c r="S537" s="139"/>
    </row>
    <row r="538" spans="1:19" ht="15.9" customHeight="1" x14ac:dyDescent="0.3">
      <c r="A538" s="305">
        <v>2</v>
      </c>
      <c r="B538" s="334"/>
      <c r="C538" s="345"/>
      <c r="D538" s="263"/>
      <c r="E538" s="262"/>
      <c r="F538" s="304"/>
      <c r="G538" s="306">
        <v>2</v>
      </c>
      <c r="H538" s="262"/>
      <c r="I538" s="264"/>
      <c r="J538" s="262"/>
      <c r="K538" s="265"/>
      <c r="L538" s="264"/>
      <c r="M538" s="265"/>
      <c r="N538" s="304"/>
      <c r="O538" s="81"/>
      <c r="P538" s="81"/>
      <c r="Q538" s="81"/>
      <c r="R538" s="81"/>
      <c r="S538" s="138"/>
    </row>
    <row r="539" spans="1:19" ht="15.9" customHeight="1" thickBot="1" x14ac:dyDescent="0.35">
      <c r="A539" s="305">
        <v>3</v>
      </c>
      <c r="B539" s="334"/>
      <c r="C539" s="345"/>
      <c r="D539" s="263"/>
      <c r="E539" s="262"/>
      <c r="F539" s="304"/>
      <c r="G539" s="306">
        <v>3</v>
      </c>
      <c r="H539" s="262"/>
      <c r="I539" s="264"/>
      <c r="J539" s="262"/>
      <c r="K539" s="265"/>
      <c r="L539" s="264"/>
      <c r="M539" s="265"/>
      <c r="N539" s="304"/>
      <c r="O539" s="44"/>
      <c r="P539" s="44"/>
      <c r="Q539" s="44"/>
      <c r="R539" s="44"/>
      <c r="S539" s="267"/>
    </row>
    <row r="540" spans="1:19" ht="15.9" customHeight="1" x14ac:dyDescent="0.3">
      <c r="A540" s="305">
        <v>4</v>
      </c>
      <c r="B540" s="334"/>
      <c r="C540" s="345"/>
      <c r="D540" s="263"/>
      <c r="E540" s="262"/>
      <c r="F540" s="304"/>
      <c r="G540" s="306">
        <v>4</v>
      </c>
      <c r="H540" s="262"/>
      <c r="I540" s="264"/>
      <c r="J540" s="262"/>
      <c r="K540" s="265"/>
      <c r="L540" s="264"/>
      <c r="M540" s="265"/>
      <c r="N540" s="304"/>
      <c r="S540" s="139"/>
    </row>
    <row r="541" spans="1:19" ht="15.9" customHeight="1" thickBot="1" x14ac:dyDescent="0.35">
      <c r="A541" s="305">
        <v>5</v>
      </c>
      <c r="B541" s="334"/>
      <c r="C541" s="345"/>
      <c r="D541" s="263"/>
      <c r="E541" s="262"/>
      <c r="F541" s="304"/>
      <c r="G541" s="306">
        <v>5</v>
      </c>
      <c r="H541" s="262"/>
      <c r="I541" s="264"/>
      <c r="J541" s="262"/>
      <c r="K541" s="265"/>
      <c r="L541" s="264"/>
      <c r="M541" s="265"/>
      <c r="N541" s="304"/>
      <c r="S541" s="139"/>
    </row>
    <row r="542" spans="1:19" ht="15.9" customHeight="1" thickBot="1" x14ac:dyDescent="0.35">
      <c r="A542" s="305">
        <v>6</v>
      </c>
      <c r="B542" s="334"/>
      <c r="C542" s="345"/>
      <c r="D542" s="263"/>
      <c r="E542" s="262"/>
      <c r="F542" s="304"/>
      <c r="G542" s="306">
        <v>6</v>
      </c>
      <c r="H542" s="262"/>
      <c r="I542" s="264"/>
      <c r="J542" s="262"/>
      <c r="K542" s="265"/>
      <c r="L542" s="264"/>
      <c r="M542" s="265"/>
      <c r="N542" s="304"/>
      <c r="O542" s="237" t="s">
        <v>323</v>
      </c>
      <c r="P542" s="237"/>
      <c r="Q542" s="237"/>
      <c r="R542" s="237"/>
      <c r="S542" s="233"/>
    </row>
    <row r="543" spans="1:19" ht="15.9" customHeight="1" x14ac:dyDescent="0.3">
      <c r="A543" s="305">
        <v>7</v>
      </c>
      <c r="B543" s="334"/>
      <c r="C543" s="345"/>
      <c r="D543" s="263"/>
      <c r="E543" s="262"/>
      <c r="F543" s="304"/>
      <c r="G543" s="306">
        <v>7</v>
      </c>
      <c r="H543" s="262"/>
      <c r="I543" s="264"/>
      <c r="J543" s="262"/>
      <c r="K543" s="265"/>
      <c r="L543" s="264"/>
      <c r="M543" s="265"/>
      <c r="N543" s="304"/>
      <c r="S543" s="139"/>
    </row>
    <row r="544" spans="1:19" ht="15.9" customHeight="1" thickBot="1" x14ac:dyDescent="0.35">
      <c r="A544" s="307">
        <v>8</v>
      </c>
      <c r="B544" s="337"/>
      <c r="C544" s="346"/>
      <c r="D544" s="309"/>
      <c r="E544" s="308"/>
      <c r="F544" s="310"/>
      <c r="G544" s="311">
        <v>8</v>
      </c>
      <c r="H544" s="308"/>
      <c r="I544" s="312"/>
      <c r="J544" s="308"/>
      <c r="K544" s="313"/>
      <c r="L544" s="312"/>
      <c r="M544" s="313"/>
      <c r="N544" s="314"/>
      <c r="O544" s="44"/>
      <c r="P544" s="44"/>
      <c r="Q544" s="44"/>
      <c r="R544" s="44"/>
      <c r="S544" s="267"/>
    </row>
    <row r="545" spans="1:23" ht="15.6" thickTop="1" thickBot="1" x14ac:dyDescent="0.35">
      <c r="D545" t="s">
        <v>339</v>
      </c>
      <c r="E545" s="4" t="str">
        <f>E513</f>
        <v>FOUR TRIALS   ONLY</v>
      </c>
      <c r="O545" s="4" t="s">
        <v>82</v>
      </c>
    </row>
    <row r="546" spans="1:23" ht="15" thickBot="1" x14ac:dyDescent="0.35">
      <c r="A546" s="232" t="s">
        <v>305</v>
      </c>
      <c r="B546" s="331"/>
      <c r="C546" s="339"/>
      <c r="D546" s="234" t="s">
        <v>347</v>
      </c>
      <c r="E546" s="235" t="s">
        <v>82</v>
      </c>
      <c r="F546" s="236" t="s">
        <v>306</v>
      </c>
      <c r="G546" s="234"/>
      <c r="H546" s="237" t="str">
        <f>H514</f>
        <v>at Epsom &amp; Ewell AC</v>
      </c>
      <c r="I546" s="237"/>
      <c r="J546" s="237"/>
      <c r="K546" s="237"/>
      <c r="L546" s="237"/>
      <c r="M546" s="237"/>
      <c r="N546" s="236" t="s">
        <v>307</v>
      </c>
      <c r="O546" s="234" t="str">
        <f>O514</f>
        <v>04.06.22</v>
      </c>
      <c r="P546" s="237"/>
      <c r="Q546" s="237"/>
      <c r="R546" s="237"/>
      <c r="S546" s="233"/>
    </row>
    <row r="547" spans="1:23" ht="15" thickBot="1" x14ac:dyDescent="0.35">
      <c r="A547" s="238" t="s">
        <v>308</v>
      </c>
      <c r="B547" s="332"/>
      <c r="C547" s="340"/>
      <c r="D547" s="17" t="str">
        <f>D515</f>
        <v>Shot     3kg</v>
      </c>
      <c r="E547" s="17" t="str">
        <f>E515</f>
        <v>U17</v>
      </c>
      <c r="F547" s="239" t="s">
        <v>309</v>
      </c>
      <c r="G547" s="266"/>
      <c r="H547" s="315" t="str">
        <f>H515</f>
        <v>2pm</v>
      </c>
      <c r="I547" s="240"/>
      <c r="J547" s="81"/>
      <c r="K547" s="81"/>
      <c r="L547" s="81"/>
      <c r="M547" s="81"/>
    </row>
    <row r="548" spans="1:23" ht="29.25" customHeight="1" x14ac:dyDescent="0.3">
      <c r="A548" s="426" t="s">
        <v>310</v>
      </c>
      <c r="B548" s="326" t="s">
        <v>169</v>
      </c>
      <c r="C548" s="326"/>
      <c r="D548" s="241" t="s">
        <v>3</v>
      </c>
      <c r="E548" s="422" t="s">
        <v>0</v>
      </c>
      <c r="F548" s="439"/>
      <c r="G548" s="440" t="s">
        <v>329</v>
      </c>
      <c r="H548" s="441"/>
      <c r="I548" s="285" t="s">
        <v>330</v>
      </c>
      <c r="J548" s="285" t="s">
        <v>331</v>
      </c>
      <c r="K548" s="285" t="s">
        <v>340</v>
      </c>
      <c r="L548" s="275"/>
      <c r="M548" s="275"/>
      <c r="N548" s="442" t="s">
        <v>341</v>
      </c>
      <c r="O548" s="422"/>
      <c r="P548" s="435" t="s">
        <v>342</v>
      </c>
      <c r="Q548" s="420"/>
      <c r="R548" s="422" t="s">
        <v>316</v>
      </c>
      <c r="S548" s="423"/>
    </row>
    <row r="549" spans="1:23" ht="15" customHeight="1" x14ac:dyDescent="0.3">
      <c r="A549" s="427"/>
      <c r="B549" s="333"/>
      <c r="F549" s="286"/>
      <c r="G549" s="437" t="s">
        <v>317</v>
      </c>
      <c r="H549" s="437"/>
      <c r="I549" s="286" t="s">
        <v>317</v>
      </c>
      <c r="J549" s="286" t="s">
        <v>317</v>
      </c>
      <c r="K549" s="286" t="s">
        <v>317</v>
      </c>
      <c r="L549" s="286"/>
      <c r="M549" s="286"/>
      <c r="N549" s="438" t="s">
        <v>317</v>
      </c>
      <c r="O549" s="438"/>
      <c r="P549" s="436"/>
      <c r="Q549" s="421"/>
      <c r="R549" s="424"/>
      <c r="S549" s="425"/>
    </row>
    <row r="550" spans="1:23" ht="15.9" customHeight="1" x14ac:dyDescent="0.3">
      <c r="A550" s="244">
        <v>1</v>
      </c>
      <c r="B550" s="334"/>
      <c r="C550" s="347" t="str">
        <f t="shared" ref="C550" si="274">C486</f>
        <v>C</v>
      </c>
      <c r="D550" s="6"/>
      <c r="E550" s="272" t="str">
        <f t="shared" ref="E550" si="275">E486</f>
        <v>Croydon Harriers</v>
      </c>
      <c r="F550" s="287"/>
      <c r="G550" s="430"/>
      <c r="H550" s="431"/>
      <c r="I550" s="6"/>
      <c r="J550" s="6"/>
      <c r="K550" s="6"/>
      <c r="L550" s="6"/>
      <c r="M550" s="6"/>
      <c r="N550" s="430"/>
      <c r="O550" s="431"/>
      <c r="P550" s="262"/>
      <c r="Q550" s="288"/>
      <c r="R550" s="247"/>
      <c r="S550" s="248"/>
      <c r="U550" s="434"/>
      <c r="V550" s="434"/>
      <c r="W550" s="434"/>
    </row>
    <row r="551" spans="1:23" ht="15.9" customHeight="1" x14ac:dyDescent="0.3">
      <c r="A551" s="244">
        <v>2</v>
      </c>
      <c r="B551" s="334"/>
      <c r="C551" s="347" t="str">
        <f t="shared" ref="C551" si="276">C487</f>
        <v>K</v>
      </c>
      <c r="D551" s="6"/>
      <c r="E551" s="272" t="str">
        <f t="shared" ref="E551" si="277">E487</f>
        <v>Kingston &amp; Poly</v>
      </c>
      <c r="F551" s="287"/>
      <c r="G551" s="430"/>
      <c r="H551" s="431"/>
      <c r="I551" s="6"/>
      <c r="J551" s="6"/>
      <c r="K551" s="6"/>
      <c r="L551" s="6"/>
      <c r="M551" s="6"/>
      <c r="N551" s="430"/>
      <c r="O551" s="431"/>
      <c r="P551" s="262"/>
      <c r="Q551" s="288"/>
      <c r="R551" s="247"/>
      <c r="S551" s="248"/>
      <c r="U551" s="434"/>
      <c r="V551" s="434"/>
      <c r="W551" s="434"/>
    </row>
    <row r="552" spans="1:23" ht="15.9" customHeight="1" x14ac:dyDescent="0.3">
      <c r="A552" s="244">
        <v>3</v>
      </c>
      <c r="B552" s="334"/>
      <c r="C552" s="347" t="str">
        <f t="shared" ref="C552" si="278">C488</f>
        <v>L</v>
      </c>
      <c r="D552" s="6"/>
      <c r="E552" s="272" t="str">
        <f t="shared" ref="E552" si="279">E488</f>
        <v>South London Harriers</v>
      </c>
      <c r="F552" s="287"/>
      <c r="G552" s="430"/>
      <c r="H552" s="431"/>
      <c r="I552" s="6"/>
      <c r="J552" s="6"/>
      <c r="K552" s="6"/>
      <c r="L552" s="6"/>
      <c r="M552" s="6"/>
      <c r="N552" s="430"/>
      <c r="O552" s="431"/>
      <c r="P552" s="262"/>
      <c r="Q552" s="288"/>
      <c r="R552" s="247"/>
      <c r="S552" s="248"/>
      <c r="U552" s="434"/>
      <c r="V552" s="434"/>
      <c r="W552" s="434"/>
    </row>
    <row r="553" spans="1:23" ht="15.9" customHeight="1" x14ac:dyDescent="0.3">
      <c r="A553" s="244">
        <v>4</v>
      </c>
      <c r="B553" s="334"/>
      <c r="C553" s="347" t="str">
        <f t="shared" ref="C553" si="280">C489</f>
        <v>-</v>
      </c>
      <c r="D553" s="6"/>
      <c r="E553" s="272" t="str">
        <f t="shared" ref="E553" si="281">E489</f>
        <v>-</v>
      </c>
      <c r="F553" s="287"/>
      <c r="G553" s="430"/>
      <c r="H553" s="431"/>
      <c r="I553" s="6"/>
      <c r="J553" s="6"/>
      <c r="K553" s="6"/>
      <c r="L553" s="6"/>
      <c r="M553" s="6"/>
      <c r="N553" s="430"/>
      <c r="O553" s="431"/>
      <c r="P553" s="262"/>
      <c r="Q553" s="288"/>
      <c r="R553" s="247"/>
      <c r="S553" s="248"/>
      <c r="U553" s="434"/>
      <c r="V553" s="434"/>
      <c r="W553" s="434"/>
    </row>
    <row r="554" spans="1:23" ht="15.9" customHeight="1" x14ac:dyDescent="0.3">
      <c r="A554" s="244">
        <v>5</v>
      </c>
      <c r="B554" s="334"/>
      <c r="C554" s="347" t="str">
        <f t="shared" ref="C554" si="282">C490</f>
        <v>R</v>
      </c>
      <c r="D554" s="6"/>
      <c r="E554" s="272" t="str">
        <f t="shared" ref="E554" si="283">E490</f>
        <v>Reigate Priory</v>
      </c>
      <c r="F554" s="287"/>
      <c r="G554" s="430"/>
      <c r="H554" s="431"/>
      <c r="I554" s="6"/>
      <c r="J554" s="6"/>
      <c r="K554" s="6"/>
      <c r="L554" s="6"/>
      <c r="M554" s="6"/>
      <c r="N554" s="430"/>
      <c r="O554" s="431"/>
      <c r="P554" s="262"/>
      <c r="Q554" s="288"/>
      <c r="R554" s="247"/>
      <c r="S554" s="248"/>
      <c r="U554" s="434"/>
      <c r="V554" s="434"/>
      <c r="W554" s="434"/>
    </row>
    <row r="555" spans="1:23" ht="15.9" customHeight="1" x14ac:dyDescent="0.3">
      <c r="A555" s="244">
        <v>6</v>
      </c>
      <c r="B555" s="334"/>
      <c r="C555" s="347" t="str">
        <f t="shared" ref="C555" si="284">C491</f>
        <v>O</v>
      </c>
      <c r="D555" s="6"/>
      <c r="E555" s="272" t="str">
        <f t="shared" ref="E555" si="285">E491</f>
        <v>Holland Sports</v>
      </c>
      <c r="F555" s="287"/>
      <c r="G555" s="430"/>
      <c r="H555" s="431"/>
      <c r="I555" s="6"/>
      <c r="J555" s="6"/>
      <c r="K555" s="6"/>
      <c r="L555" s="6"/>
      <c r="M555" s="6"/>
      <c r="N555" s="430"/>
      <c r="O555" s="431"/>
      <c r="P555" s="262"/>
      <c r="Q555" s="288"/>
      <c r="R555" s="247"/>
      <c r="S555" s="248"/>
      <c r="U555" s="434"/>
      <c r="V555" s="434"/>
      <c r="W555" s="434"/>
    </row>
    <row r="556" spans="1:23" ht="15.9" customHeight="1" x14ac:dyDescent="0.3">
      <c r="A556" s="244">
        <v>7</v>
      </c>
      <c r="B556" s="334"/>
      <c r="C556" s="347"/>
      <c r="D556" s="6"/>
      <c r="E556" s="272"/>
      <c r="F556" s="287"/>
      <c r="G556" s="430"/>
      <c r="H556" s="431"/>
      <c r="I556" s="6"/>
      <c r="J556" s="6"/>
      <c r="K556" s="6"/>
      <c r="L556" s="6"/>
      <c r="M556" s="6"/>
      <c r="N556" s="430"/>
      <c r="O556" s="431"/>
      <c r="P556" s="262"/>
      <c r="Q556" s="288"/>
      <c r="R556" s="247"/>
      <c r="S556" s="248"/>
    </row>
    <row r="557" spans="1:23" ht="15.9" customHeight="1" x14ac:dyDescent="0.3">
      <c r="A557" s="244">
        <v>8</v>
      </c>
      <c r="B557" s="334" t="str">
        <f t="shared" ref="B557:C557" si="286">B493</f>
        <v>C</v>
      </c>
      <c r="C557" s="341" t="str">
        <f t="shared" si="286"/>
        <v>C</v>
      </c>
      <c r="D557" s="6"/>
      <c r="E557" s="272" t="str">
        <f t="shared" ref="E557" si="287">E493</f>
        <v>Croydon Harriers</v>
      </c>
      <c r="F557" s="287"/>
      <c r="G557" s="430"/>
      <c r="H557" s="431"/>
      <c r="I557" s="6"/>
      <c r="J557" s="6"/>
      <c r="K557" s="6"/>
      <c r="L557" s="6"/>
      <c r="M557" s="6"/>
      <c r="N557" s="430"/>
      <c r="O557" s="431"/>
      <c r="P557" s="262"/>
      <c r="Q557" s="288"/>
      <c r="R557" s="247"/>
      <c r="S557" s="248"/>
    </row>
    <row r="558" spans="1:23" ht="15.9" customHeight="1" x14ac:dyDescent="0.3">
      <c r="A558" s="244">
        <v>9</v>
      </c>
      <c r="B558" s="334" t="str">
        <f t="shared" ref="B558:C558" si="288">B494</f>
        <v>K</v>
      </c>
      <c r="C558" s="341" t="str">
        <f t="shared" si="288"/>
        <v>K</v>
      </c>
      <c r="D558" s="6"/>
      <c r="E558" s="272" t="str">
        <f t="shared" ref="E558" si="289">E494</f>
        <v>Kingston &amp; Poly</v>
      </c>
      <c r="F558" s="287"/>
      <c r="G558" s="430"/>
      <c r="H558" s="431"/>
      <c r="I558" s="6"/>
      <c r="J558" s="6"/>
      <c r="K558" s="6"/>
      <c r="L558" s="6"/>
      <c r="M558" s="6"/>
      <c r="N558" s="430"/>
      <c r="O558" s="431"/>
      <c r="P558" s="262"/>
      <c r="Q558" s="288"/>
      <c r="R558" s="247"/>
      <c r="S558" s="248"/>
    </row>
    <row r="559" spans="1:23" ht="15.9" customHeight="1" x14ac:dyDescent="0.3">
      <c r="A559" s="244">
        <v>10</v>
      </c>
      <c r="B559" s="334" t="str">
        <f t="shared" ref="B559:C559" si="290">B495</f>
        <v>L</v>
      </c>
      <c r="C559" s="341" t="str">
        <f t="shared" si="290"/>
        <v>L</v>
      </c>
      <c r="D559" s="6"/>
      <c r="E559" s="272" t="str">
        <f t="shared" ref="E559" si="291">E495</f>
        <v>South London Harriers</v>
      </c>
      <c r="F559" s="287"/>
      <c r="G559" s="430"/>
      <c r="H559" s="431"/>
      <c r="I559" s="6"/>
      <c r="J559" s="6"/>
      <c r="K559" s="6"/>
      <c r="L559" s="6"/>
      <c r="M559" s="6"/>
      <c r="N559" s="430"/>
      <c r="O559" s="431"/>
      <c r="P559" s="262"/>
      <c r="Q559" s="288"/>
      <c r="R559" s="247"/>
      <c r="S559" s="248"/>
    </row>
    <row r="560" spans="1:23" ht="15.9" customHeight="1" x14ac:dyDescent="0.3">
      <c r="A560" s="244">
        <v>11</v>
      </c>
      <c r="B560" s="334" t="str">
        <f t="shared" ref="B560:C560" si="292">B496</f>
        <v>-</v>
      </c>
      <c r="C560" s="341" t="str">
        <f t="shared" si="292"/>
        <v>-</v>
      </c>
      <c r="D560" s="6"/>
      <c r="E560" s="272" t="str">
        <f t="shared" ref="E560" si="293">E496</f>
        <v>-</v>
      </c>
      <c r="F560" s="287"/>
      <c r="G560" s="430"/>
      <c r="H560" s="431"/>
      <c r="I560" s="6"/>
      <c r="J560" s="6"/>
      <c r="K560" s="6"/>
      <c r="L560" s="6"/>
      <c r="M560" s="6"/>
      <c r="N560" s="430"/>
      <c r="O560" s="431"/>
      <c r="P560" s="262"/>
      <c r="Q560" s="288"/>
      <c r="R560" s="247"/>
      <c r="S560" s="248"/>
    </row>
    <row r="561" spans="1:19" ht="15.9" customHeight="1" x14ac:dyDescent="0.3">
      <c r="A561" s="244">
        <v>12</v>
      </c>
      <c r="B561" s="334" t="str">
        <f t="shared" ref="B561:C561" si="294">B497</f>
        <v>R</v>
      </c>
      <c r="C561" s="341" t="str">
        <f t="shared" si="294"/>
        <v>R</v>
      </c>
      <c r="D561" s="6"/>
      <c r="E561" s="272" t="str">
        <f t="shared" ref="E561" si="295">E497</f>
        <v>Reigate Priory</v>
      </c>
      <c r="F561" s="287"/>
      <c r="G561" s="430"/>
      <c r="H561" s="431"/>
      <c r="I561" s="6"/>
      <c r="J561" s="6"/>
      <c r="K561" s="6"/>
      <c r="L561" s="6"/>
      <c r="M561" s="6"/>
      <c r="N561" s="430"/>
      <c r="O561" s="431"/>
      <c r="P561" s="262"/>
      <c r="Q561" s="288"/>
      <c r="R561" s="247"/>
      <c r="S561" s="248"/>
    </row>
    <row r="562" spans="1:19" ht="15.9" customHeight="1" x14ac:dyDescent="0.3">
      <c r="A562" s="244">
        <v>13</v>
      </c>
      <c r="B562" s="334" t="str">
        <f t="shared" ref="B562:C562" si="296">B498</f>
        <v>O</v>
      </c>
      <c r="C562" s="341" t="str">
        <f t="shared" si="296"/>
        <v>O</v>
      </c>
      <c r="D562" s="6"/>
      <c r="E562" s="272" t="str">
        <f t="shared" ref="E562" si="297">E498</f>
        <v>Holland Sports</v>
      </c>
      <c r="F562" s="287"/>
      <c r="G562" s="430"/>
      <c r="H562" s="431"/>
      <c r="I562" s="6"/>
      <c r="J562" s="6"/>
      <c r="K562" s="6"/>
      <c r="L562" s="6"/>
      <c r="M562" s="6"/>
      <c r="N562" s="430"/>
      <c r="O562" s="431"/>
      <c r="P562" s="262"/>
      <c r="Q562" s="288"/>
      <c r="R562" s="247"/>
      <c r="S562" s="248"/>
    </row>
    <row r="563" spans="1:19" ht="15.9" customHeight="1" x14ac:dyDescent="0.3">
      <c r="A563" s="244">
        <v>14</v>
      </c>
      <c r="B563" s="334"/>
      <c r="C563" s="341"/>
      <c r="D563" s="6"/>
      <c r="E563" s="289"/>
      <c r="F563" s="287"/>
      <c r="G563" s="430"/>
      <c r="H563" s="431"/>
      <c r="I563" s="6"/>
      <c r="J563" s="6"/>
      <c r="K563" s="6"/>
      <c r="L563" s="6"/>
      <c r="M563" s="6"/>
      <c r="N563" s="430"/>
      <c r="O563" s="431"/>
      <c r="P563" s="262"/>
      <c r="Q563" s="288"/>
      <c r="R563" s="247"/>
      <c r="S563" s="248"/>
    </row>
    <row r="564" spans="1:19" ht="15.9" customHeight="1" x14ac:dyDescent="0.3">
      <c r="A564" s="244">
        <v>15</v>
      </c>
      <c r="B564" s="334"/>
      <c r="C564" s="341"/>
      <c r="D564" s="6"/>
      <c r="E564" s="289"/>
      <c r="F564" s="287"/>
      <c r="G564" s="430"/>
      <c r="H564" s="431"/>
      <c r="I564" s="6"/>
      <c r="J564" s="6"/>
      <c r="K564" s="6"/>
      <c r="L564" s="6"/>
      <c r="M564" s="6"/>
      <c r="N564" s="430"/>
      <c r="O564" s="431"/>
      <c r="P564" s="262"/>
      <c r="Q564" s="288"/>
      <c r="R564" s="247"/>
      <c r="S564" s="248"/>
    </row>
    <row r="565" spans="1:19" ht="15.9" customHeight="1" thickBot="1" x14ac:dyDescent="0.35">
      <c r="A565" s="249">
        <v>16</v>
      </c>
      <c r="B565" s="335"/>
      <c r="C565" s="342"/>
      <c r="D565" s="250"/>
      <c r="E565" s="290"/>
      <c r="F565" s="291"/>
      <c r="G565" s="432"/>
      <c r="H565" s="433"/>
      <c r="I565" s="250"/>
      <c r="J565" s="250"/>
      <c r="K565" s="250"/>
      <c r="L565" s="250"/>
      <c r="M565" s="250"/>
      <c r="N565" s="432"/>
      <c r="O565" s="433"/>
      <c r="P565" s="292"/>
      <c r="Q565" s="293"/>
      <c r="R565" s="252"/>
      <c r="S565" s="253"/>
    </row>
    <row r="566" spans="1:19" ht="9" customHeight="1" thickBot="1" x14ac:dyDescent="0.35"/>
    <row r="567" spans="1:19" ht="15.6" thickTop="1" thickBot="1" x14ac:dyDescent="0.35">
      <c r="A567" s="294"/>
      <c r="B567" s="336"/>
      <c r="C567" s="343"/>
      <c r="D567" s="295" t="s">
        <v>318</v>
      </c>
      <c r="E567" s="295"/>
      <c r="F567" s="296"/>
      <c r="G567" s="297"/>
      <c r="H567" s="295"/>
      <c r="I567" s="295" t="s">
        <v>319</v>
      </c>
      <c r="J567" s="295"/>
      <c r="K567" s="295"/>
      <c r="L567" s="295"/>
      <c r="M567" s="298"/>
      <c r="N567" s="296"/>
      <c r="O567" s="237" t="s">
        <v>320</v>
      </c>
      <c r="P567" s="237"/>
      <c r="Q567" s="237"/>
      <c r="R567" s="237"/>
      <c r="S567" s="233"/>
    </row>
    <row r="568" spans="1:19" ht="15" thickBot="1" x14ac:dyDescent="0.35">
      <c r="A568" s="299"/>
      <c r="B568" s="349" t="s">
        <v>169</v>
      </c>
      <c r="C568" s="344"/>
      <c r="D568" s="257" t="s">
        <v>3</v>
      </c>
      <c r="E568" s="256" t="s">
        <v>0</v>
      </c>
      <c r="F568" s="300" t="s">
        <v>343</v>
      </c>
      <c r="G568" s="299"/>
      <c r="H568" s="256" t="s">
        <v>169</v>
      </c>
      <c r="I568" s="255"/>
      <c r="J568" s="256" t="s">
        <v>3</v>
      </c>
      <c r="K568" s="258"/>
      <c r="L568" s="417" t="s">
        <v>0</v>
      </c>
      <c r="M568" s="419"/>
      <c r="N568" s="300" t="s">
        <v>344</v>
      </c>
      <c r="S568" s="139"/>
    </row>
    <row r="569" spans="1:19" ht="15.9" customHeight="1" thickBot="1" x14ac:dyDescent="0.35">
      <c r="A569" s="301">
        <v>1</v>
      </c>
      <c r="D569" s="260"/>
      <c r="F569" s="302"/>
      <c r="G569" s="303">
        <v>1</v>
      </c>
      <c r="I569" s="41"/>
      <c r="K569" s="139"/>
      <c r="L569" s="266"/>
      <c r="M569" s="138"/>
      <c r="N569" s="304"/>
      <c r="S569" s="139"/>
    </row>
    <row r="570" spans="1:19" ht="15.9" customHeight="1" x14ac:dyDescent="0.3">
      <c r="A570" s="305">
        <v>2</v>
      </c>
      <c r="B570" s="334"/>
      <c r="C570" s="345"/>
      <c r="D570" s="263"/>
      <c r="E570" s="262"/>
      <c r="F570" s="304"/>
      <c r="G570" s="306">
        <v>2</v>
      </c>
      <c r="H570" s="262"/>
      <c r="I570" s="264"/>
      <c r="J570" s="262"/>
      <c r="K570" s="265"/>
      <c r="L570" s="264"/>
      <c r="M570" s="265"/>
      <c r="N570" s="304"/>
      <c r="O570" s="81"/>
      <c r="P570" s="81"/>
      <c r="Q570" s="81"/>
      <c r="R570" s="81"/>
      <c r="S570" s="138"/>
    </row>
    <row r="571" spans="1:19" ht="15.9" customHeight="1" thickBot="1" x14ac:dyDescent="0.35">
      <c r="A571" s="305">
        <v>3</v>
      </c>
      <c r="B571" s="334"/>
      <c r="C571" s="345"/>
      <c r="D571" s="263"/>
      <c r="E571" s="262"/>
      <c r="F571" s="304"/>
      <c r="G571" s="306">
        <v>3</v>
      </c>
      <c r="H571" s="262"/>
      <c r="I571" s="264"/>
      <c r="J571" s="262"/>
      <c r="K571" s="265"/>
      <c r="L571" s="264"/>
      <c r="M571" s="265"/>
      <c r="N571" s="304"/>
      <c r="O571" s="44"/>
      <c r="P571" s="44"/>
      <c r="Q571" s="44"/>
      <c r="R571" s="44"/>
      <c r="S571" s="267"/>
    </row>
    <row r="572" spans="1:19" ht="15.9" customHeight="1" x14ac:dyDescent="0.3">
      <c r="A572" s="305">
        <v>4</v>
      </c>
      <c r="B572" s="334"/>
      <c r="C572" s="345"/>
      <c r="D572" s="263"/>
      <c r="E572" s="262"/>
      <c r="F572" s="304"/>
      <c r="G572" s="306">
        <v>4</v>
      </c>
      <c r="H572" s="262"/>
      <c r="I572" s="264"/>
      <c r="J572" s="262"/>
      <c r="K572" s="265"/>
      <c r="L572" s="264"/>
      <c r="M572" s="265"/>
      <c r="N572" s="304"/>
      <c r="S572" s="139"/>
    </row>
    <row r="573" spans="1:19" ht="15.9" customHeight="1" thickBot="1" x14ac:dyDescent="0.35">
      <c r="A573" s="305">
        <v>5</v>
      </c>
      <c r="B573" s="334"/>
      <c r="C573" s="345"/>
      <c r="D573" s="263"/>
      <c r="E573" s="262"/>
      <c r="F573" s="304"/>
      <c r="G573" s="306">
        <v>5</v>
      </c>
      <c r="H573" s="262"/>
      <c r="I573" s="264"/>
      <c r="J573" s="262"/>
      <c r="K573" s="265"/>
      <c r="L573" s="264"/>
      <c r="M573" s="265"/>
      <c r="N573" s="304"/>
      <c r="S573" s="139"/>
    </row>
    <row r="574" spans="1:19" ht="15.9" customHeight="1" thickBot="1" x14ac:dyDescent="0.35">
      <c r="A574" s="305">
        <v>6</v>
      </c>
      <c r="B574" s="334"/>
      <c r="C574" s="345"/>
      <c r="D574" s="263"/>
      <c r="E574" s="262"/>
      <c r="F574" s="304"/>
      <c r="G574" s="306">
        <v>6</v>
      </c>
      <c r="H574" s="262"/>
      <c r="I574" s="264"/>
      <c r="J574" s="262"/>
      <c r="K574" s="265"/>
      <c r="L574" s="264"/>
      <c r="M574" s="265"/>
      <c r="N574" s="304"/>
      <c r="O574" s="237" t="s">
        <v>323</v>
      </c>
      <c r="P574" s="237"/>
      <c r="Q574" s="237"/>
      <c r="R574" s="237"/>
      <c r="S574" s="233"/>
    </row>
    <row r="575" spans="1:19" ht="15.9" customHeight="1" x14ac:dyDescent="0.3">
      <c r="A575" s="305">
        <v>7</v>
      </c>
      <c r="B575" s="334"/>
      <c r="C575" s="345"/>
      <c r="D575" s="263"/>
      <c r="E575" s="262"/>
      <c r="F575" s="304"/>
      <c r="G575" s="306">
        <v>7</v>
      </c>
      <c r="H575" s="262"/>
      <c r="I575" s="264"/>
      <c r="J575" s="262"/>
      <c r="K575" s="265"/>
      <c r="L575" s="264"/>
      <c r="M575" s="265"/>
      <c r="N575" s="304"/>
      <c r="S575" s="139"/>
    </row>
    <row r="576" spans="1:19" ht="15.9" customHeight="1" thickBot="1" x14ac:dyDescent="0.35">
      <c r="A576" s="307">
        <v>8</v>
      </c>
      <c r="B576" s="337"/>
      <c r="C576" s="346"/>
      <c r="D576" s="309"/>
      <c r="E576" s="308"/>
      <c r="F576" s="310"/>
      <c r="G576" s="311">
        <v>8</v>
      </c>
      <c r="H576" s="308"/>
      <c r="I576" s="312"/>
      <c r="J576" s="308"/>
      <c r="K576" s="313"/>
      <c r="L576" s="312"/>
      <c r="M576" s="313"/>
      <c r="N576" s="314"/>
      <c r="O576" s="44"/>
      <c r="P576" s="44"/>
      <c r="Q576" s="44"/>
      <c r="R576" s="44"/>
      <c r="S576" s="267"/>
    </row>
    <row r="577" spans="1:23" ht="15.6" thickTop="1" thickBot="1" x14ac:dyDescent="0.35">
      <c r="D577" t="s">
        <v>339</v>
      </c>
      <c r="E577" s="4" t="s">
        <v>361</v>
      </c>
      <c r="O577" s="4" t="s">
        <v>81</v>
      </c>
    </row>
    <row r="578" spans="1:23" ht="15" thickBot="1" x14ac:dyDescent="0.35">
      <c r="A578" s="232" t="s">
        <v>305</v>
      </c>
      <c r="B578" s="331"/>
      <c r="C578" s="339"/>
      <c r="D578" s="234" t="s">
        <v>347</v>
      </c>
      <c r="E578" s="235" t="s">
        <v>81</v>
      </c>
      <c r="F578" s="236" t="s">
        <v>306</v>
      </c>
      <c r="G578" s="234"/>
      <c r="H578" s="237" t="str">
        <f>H322</f>
        <v>at Epsom &amp; Ewell AC</v>
      </c>
      <c r="I578" s="237"/>
      <c r="J578" s="237"/>
      <c r="K578" s="237"/>
      <c r="L578" s="237"/>
      <c r="M578" s="237"/>
      <c r="N578" s="236" t="s">
        <v>307</v>
      </c>
      <c r="O578" s="234" t="str">
        <f>O322</f>
        <v>04.06.22</v>
      </c>
      <c r="P578" s="237"/>
      <c r="Q578" s="237"/>
      <c r="R578" s="237"/>
      <c r="S578" s="233"/>
    </row>
    <row r="579" spans="1:23" ht="15" thickBot="1" x14ac:dyDescent="0.35">
      <c r="A579" s="238" t="s">
        <v>308</v>
      </c>
      <c r="B579" s="332"/>
      <c r="C579" s="340"/>
      <c r="D579" s="17" t="s">
        <v>325</v>
      </c>
      <c r="E579" s="17" t="s">
        <v>7</v>
      </c>
      <c r="F579" s="239" t="s">
        <v>309</v>
      </c>
      <c r="G579" s="266"/>
      <c r="H579" s="348" t="s">
        <v>359</v>
      </c>
      <c r="I579" s="240"/>
      <c r="J579" s="81"/>
      <c r="K579" s="81"/>
      <c r="L579" s="81"/>
      <c r="M579" s="81"/>
    </row>
    <row r="580" spans="1:23" ht="29.25" customHeight="1" x14ac:dyDescent="0.3">
      <c r="A580" s="426" t="s">
        <v>310</v>
      </c>
      <c r="B580" s="326" t="s">
        <v>169</v>
      </c>
      <c r="C580" s="326"/>
      <c r="D580" s="241" t="s">
        <v>3</v>
      </c>
      <c r="E580" s="422" t="s">
        <v>0</v>
      </c>
      <c r="F580" s="439"/>
      <c r="G580" s="440" t="s">
        <v>329</v>
      </c>
      <c r="H580" s="441"/>
      <c r="I580" s="285" t="s">
        <v>330</v>
      </c>
      <c r="J580" s="285" t="s">
        <v>331</v>
      </c>
      <c r="K580" s="275"/>
      <c r="L580" s="275"/>
      <c r="M580" s="275"/>
      <c r="N580" s="442" t="s">
        <v>341</v>
      </c>
      <c r="O580" s="422"/>
      <c r="P580" s="435" t="s">
        <v>342</v>
      </c>
      <c r="Q580" s="420"/>
      <c r="R580" s="422" t="s">
        <v>316</v>
      </c>
      <c r="S580" s="423"/>
    </row>
    <row r="581" spans="1:23" ht="15" customHeight="1" x14ac:dyDescent="0.3">
      <c r="A581" s="427"/>
      <c r="B581" s="333"/>
      <c r="F581" s="286"/>
      <c r="G581" s="437" t="s">
        <v>317</v>
      </c>
      <c r="H581" s="437"/>
      <c r="I581" s="286" t="s">
        <v>317</v>
      </c>
      <c r="J581" s="286" t="s">
        <v>317</v>
      </c>
      <c r="K581" s="286" t="s">
        <v>317</v>
      </c>
      <c r="L581" s="286"/>
      <c r="M581" s="286"/>
      <c r="N581" s="438" t="s">
        <v>317</v>
      </c>
      <c r="O581" s="438"/>
      <c r="P581" s="436"/>
      <c r="Q581" s="421"/>
      <c r="R581" s="424"/>
      <c r="S581" s="425"/>
    </row>
    <row r="582" spans="1:23" ht="15.9" customHeight="1" x14ac:dyDescent="0.3">
      <c r="A582" s="244">
        <v>1</v>
      </c>
      <c r="B582" s="334"/>
      <c r="C582" s="341" t="str">
        <f t="shared" ref="C582" si="298">C518</f>
        <v>E</v>
      </c>
      <c r="D582" s="6"/>
      <c r="E582" s="272" t="str">
        <f t="shared" ref="E582" si="299">E518</f>
        <v>Epsom &amp; Ewell</v>
      </c>
      <c r="F582" s="287"/>
      <c r="G582" s="430"/>
      <c r="H582" s="431"/>
      <c r="I582" s="6"/>
      <c r="J582" s="6"/>
      <c r="K582" s="6"/>
      <c r="L582" s="6"/>
      <c r="M582" s="6"/>
      <c r="N582" s="430"/>
      <c r="O582" s="431"/>
      <c r="P582" s="262"/>
      <c r="Q582" s="288"/>
      <c r="R582" s="247"/>
      <c r="S582" s="248"/>
      <c r="U582" s="434"/>
      <c r="V582" s="434"/>
      <c r="W582" s="434"/>
    </row>
    <row r="583" spans="1:23" ht="15.9" customHeight="1" x14ac:dyDescent="0.3">
      <c r="A583" s="244">
        <v>2</v>
      </c>
      <c r="B583" s="334"/>
      <c r="C583" s="341" t="str">
        <f t="shared" ref="C583" si="300">C519</f>
        <v>Z</v>
      </c>
      <c r="D583" s="6"/>
      <c r="E583" s="272" t="str">
        <f t="shared" ref="E583" si="301">E519</f>
        <v>Herne Hill Harriers</v>
      </c>
      <c r="F583" s="287"/>
      <c r="G583" s="430"/>
      <c r="H583" s="431"/>
      <c r="I583" s="6"/>
      <c r="J583" s="6"/>
      <c r="K583" s="6"/>
      <c r="L583" s="6"/>
      <c r="M583" s="6"/>
      <c r="N583" s="430"/>
      <c r="O583" s="431"/>
      <c r="P583" s="262"/>
      <c r="Q583" s="288"/>
      <c r="R583" s="247"/>
      <c r="S583" s="248"/>
      <c r="U583" s="434"/>
      <c r="V583" s="434"/>
      <c r="W583" s="434"/>
    </row>
    <row r="584" spans="1:23" ht="15.9" customHeight="1" x14ac:dyDescent="0.3">
      <c r="A584" s="244">
        <v>3</v>
      </c>
      <c r="B584" s="334"/>
      <c r="C584" s="341" t="str">
        <f t="shared" ref="C584" si="302">C520</f>
        <v>G</v>
      </c>
      <c r="D584" s="6"/>
      <c r="E584" s="272" t="str">
        <f t="shared" ref="E584" si="303">E520</f>
        <v>Guildford &amp; Godalming</v>
      </c>
      <c r="F584" s="287"/>
      <c r="G584" s="430"/>
      <c r="H584" s="431"/>
      <c r="I584" s="6"/>
      <c r="J584" s="6"/>
      <c r="K584" s="6"/>
      <c r="L584" s="6"/>
      <c r="M584" s="6"/>
      <c r="N584" s="430"/>
      <c r="O584" s="431"/>
      <c r="P584" s="262"/>
      <c r="Q584" s="288"/>
      <c r="R584" s="247"/>
      <c r="S584" s="248"/>
      <c r="U584" s="434"/>
      <c r="V584" s="434"/>
      <c r="W584" s="434"/>
    </row>
    <row r="585" spans="1:23" ht="15.9" customHeight="1" x14ac:dyDescent="0.3">
      <c r="A585" s="244">
        <v>4</v>
      </c>
      <c r="B585" s="334"/>
      <c r="C585" s="341" t="str">
        <f t="shared" ref="C585" si="304">C521</f>
        <v>S</v>
      </c>
      <c r="D585" s="6"/>
      <c r="E585" s="272" t="str">
        <f t="shared" ref="E585" si="305">E521</f>
        <v>Sutton &amp; District</v>
      </c>
      <c r="F585" s="287"/>
      <c r="G585" s="430"/>
      <c r="H585" s="431"/>
      <c r="I585" s="6"/>
      <c r="J585" s="6"/>
      <c r="K585" s="6"/>
      <c r="L585" s="6"/>
      <c r="M585" s="6"/>
      <c r="N585" s="430"/>
      <c r="O585" s="431"/>
      <c r="P585" s="262"/>
      <c r="Q585" s="288"/>
      <c r="R585" s="247"/>
      <c r="S585" s="248"/>
      <c r="U585" s="434"/>
      <c r="V585" s="434"/>
      <c r="W585" s="434"/>
    </row>
    <row r="586" spans="1:23" ht="15.9" customHeight="1" x14ac:dyDescent="0.3">
      <c r="A586" s="244">
        <v>5</v>
      </c>
      <c r="B586" s="334"/>
      <c r="C586" s="341" t="str">
        <f t="shared" ref="C586" si="306">C522</f>
        <v>H</v>
      </c>
      <c r="D586" s="6"/>
      <c r="E586" s="272" t="str">
        <f t="shared" ref="E586" si="307">E522</f>
        <v>Hercules Wimbledon</v>
      </c>
      <c r="F586" s="287"/>
      <c r="G586" s="430"/>
      <c r="H586" s="431"/>
      <c r="I586" s="6"/>
      <c r="J586" s="6"/>
      <c r="K586" s="6"/>
      <c r="L586" s="6"/>
      <c r="M586" s="6"/>
      <c r="N586" s="430"/>
      <c r="O586" s="431"/>
      <c r="P586" s="262"/>
      <c r="Q586" s="288"/>
      <c r="R586" s="247"/>
      <c r="S586" s="248"/>
      <c r="U586" s="434"/>
      <c r="V586" s="434"/>
      <c r="W586" s="434"/>
    </row>
    <row r="587" spans="1:23" ht="15.9" customHeight="1" x14ac:dyDescent="0.3">
      <c r="A587" s="244">
        <v>6</v>
      </c>
      <c r="B587" s="334"/>
      <c r="C587" s="341" t="str">
        <f t="shared" ref="C587" si="308">C523</f>
        <v>D</v>
      </c>
      <c r="D587" s="6"/>
      <c r="E587" s="272" t="str">
        <f t="shared" ref="E587" si="309">E523</f>
        <v>Dorking &amp; Mole Valley</v>
      </c>
      <c r="F587" s="287"/>
      <c r="G587" s="430"/>
      <c r="H587" s="431"/>
      <c r="I587" s="6"/>
      <c r="J587" s="6"/>
      <c r="K587" s="6"/>
      <c r="L587" s="6"/>
      <c r="M587" s="6"/>
      <c r="N587" s="430"/>
      <c r="O587" s="431"/>
      <c r="P587" s="262"/>
      <c r="Q587" s="288"/>
      <c r="R587" s="247"/>
      <c r="S587" s="248"/>
      <c r="U587" s="434"/>
      <c r="V587" s="434"/>
      <c r="W587" s="434"/>
    </row>
    <row r="588" spans="1:23" ht="15.9" customHeight="1" x14ac:dyDescent="0.3">
      <c r="A588" s="244">
        <v>7</v>
      </c>
      <c r="B588" s="334"/>
      <c r="C588" s="341"/>
      <c r="D588" s="6"/>
      <c r="E588" s="272"/>
      <c r="F588" s="287"/>
      <c r="G588" s="430"/>
      <c r="H588" s="431"/>
      <c r="I588" s="6"/>
      <c r="J588" s="6"/>
      <c r="K588" s="6"/>
      <c r="L588" s="6"/>
      <c r="M588" s="6"/>
      <c r="N588" s="430"/>
      <c r="O588" s="431"/>
      <c r="P588" s="262"/>
      <c r="Q588" s="288"/>
      <c r="R588" s="247"/>
      <c r="S588" s="248"/>
    </row>
    <row r="589" spans="1:23" ht="15.9" customHeight="1" x14ac:dyDescent="0.3">
      <c r="A589" s="244">
        <v>8</v>
      </c>
      <c r="B589" s="334" t="str">
        <f t="shared" ref="B589:C589" si="310">B525</f>
        <v>E</v>
      </c>
      <c r="C589" s="341" t="str">
        <f t="shared" si="310"/>
        <v>E</v>
      </c>
      <c r="D589" s="6"/>
      <c r="E589" s="272" t="str">
        <f t="shared" ref="E589" si="311">E525</f>
        <v>Epsom &amp; Ewell</v>
      </c>
      <c r="F589" s="287"/>
      <c r="G589" s="430"/>
      <c r="H589" s="431"/>
      <c r="I589" s="6"/>
      <c r="J589" s="6"/>
      <c r="K589" s="6"/>
      <c r="L589" s="6"/>
      <c r="M589" s="6"/>
      <c r="N589" s="430"/>
      <c r="O589" s="431"/>
      <c r="P589" s="262"/>
      <c r="Q589" s="288"/>
      <c r="R589" s="247"/>
      <c r="S589" s="248"/>
    </row>
    <row r="590" spans="1:23" ht="15.9" customHeight="1" x14ac:dyDescent="0.3">
      <c r="A590" s="244">
        <v>9</v>
      </c>
      <c r="B590" s="334" t="str">
        <f t="shared" ref="B590:C590" si="312">B526</f>
        <v>Z</v>
      </c>
      <c r="C590" s="341" t="str">
        <f t="shared" si="312"/>
        <v>Z</v>
      </c>
      <c r="D590" s="6"/>
      <c r="E590" s="272" t="str">
        <f t="shared" ref="E590" si="313">E526</f>
        <v>Herne Hill Harriers</v>
      </c>
      <c r="F590" s="287"/>
      <c r="G590" s="430"/>
      <c r="H590" s="431"/>
      <c r="I590" s="6"/>
      <c r="J590" s="6"/>
      <c r="K590" s="6"/>
      <c r="L590" s="6"/>
      <c r="M590" s="6"/>
      <c r="N590" s="430"/>
      <c r="O590" s="431"/>
      <c r="P590" s="262"/>
      <c r="Q590" s="288"/>
      <c r="R590" s="247"/>
      <c r="S590" s="248"/>
    </row>
    <row r="591" spans="1:23" ht="15.9" customHeight="1" x14ac:dyDescent="0.3">
      <c r="A591" s="244">
        <v>10</v>
      </c>
      <c r="B591" s="334" t="str">
        <f t="shared" ref="B591:C591" si="314">B527</f>
        <v>G</v>
      </c>
      <c r="C591" s="341" t="str">
        <f t="shared" si="314"/>
        <v>G</v>
      </c>
      <c r="D591" s="6"/>
      <c r="E591" s="272" t="str">
        <f t="shared" ref="E591" si="315">E527</f>
        <v>Guildford &amp; Godalming</v>
      </c>
      <c r="F591" s="287"/>
      <c r="G591" s="430"/>
      <c r="H591" s="431"/>
      <c r="I591" s="6"/>
      <c r="J591" s="6"/>
      <c r="K591" s="6"/>
      <c r="L591" s="6"/>
      <c r="M591" s="6"/>
      <c r="N591" s="430"/>
      <c r="O591" s="431"/>
      <c r="P591" s="262"/>
      <c r="Q591" s="288"/>
      <c r="R591" s="247"/>
      <c r="S591" s="248"/>
    </row>
    <row r="592" spans="1:23" ht="15.9" customHeight="1" x14ac:dyDescent="0.3">
      <c r="A592" s="244">
        <v>11</v>
      </c>
      <c r="B592" s="334" t="str">
        <f t="shared" ref="B592:C592" si="316">B528</f>
        <v>S</v>
      </c>
      <c r="C592" s="341" t="str">
        <f t="shared" si="316"/>
        <v>S</v>
      </c>
      <c r="D592" s="6"/>
      <c r="E592" s="272" t="str">
        <f t="shared" ref="E592" si="317">E528</f>
        <v>Sutton &amp; District</v>
      </c>
      <c r="F592" s="287"/>
      <c r="G592" s="430"/>
      <c r="H592" s="431"/>
      <c r="I592" s="6"/>
      <c r="J592" s="6"/>
      <c r="K592" s="6"/>
      <c r="L592" s="6"/>
      <c r="M592" s="6"/>
      <c r="N592" s="430"/>
      <c r="O592" s="431"/>
      <c r="P592" s="262"/>
      <c r="Q592" s="288"/>
      <c r="R592" s="247"/>
      <c r="S592" s="248"/>
    </row>
    <row r="593" spans="1:19" ht="15.9" customHeight="1" x14ac:dyDescent="0.3">
      <c r="A593" s="244">
        <v>12</v>
      </c>
      <c r="B593" s="334" t="str">
        <f t="shared" ref="B593:C593" si="318">B529</f>
        <v>H</v>
      </c>
      <c r="C593" s="341" t="str">
        <f t="shared" si="318"/>
        <v>H</v>
      </c>
      <c r="D593" s="6"/>
      <c r="E593" s="272" t="str">
        <f t="shared" ref="E593" si="319">E529</f>
        <v>Hercules Wimbledon</v>
      </c>
      <c r="F593" s="287"/>
      <c r="G593" s="430"/>
      <c r="H593" s="431"/>
      <c r="I593" s="6"/>
      <c r="J593" s="6"/>
      <c r="K593" s="6"/>
      <c r="L593" s="6"/>
      <c r="M593" s="6"/>
      <c r="N593" s="430"/>
      <c r="O593" s="431"/>
      <c r="P593" s="262"/>
      <c r="Q593" s="288"/>
      <c r="R593" s="247"/>
      <c r="S593" s="248"/>
    </row>
    <row r="594" spans="1:19" ht="15.9" customHeight="1" x14ac:dyDescent="0.3">
      <c r="A594" s="244">
        <v>13</v>
      </c>
      <c r="B594" s="334" t="str">
        <f t="shared" ref="B594:C594" si="320">B530</f>
        <v>D</v>
      </c>
      <c r="C594" s="341" t="str">
        <f t="shared" si="320"/>
        <v>D</v>
      </c>
      <c r="D594" s="6"/>
      <c r="E594" s="272" t="str">
        <f t="shared" ref="E594" si="321">E530</f>
        <v>Dorking &amp; Mole Valley</v>
      </c>
      <c r="F594" s="287"/>
      <c r="G594" s="430"/>
      <c r="H594" s="431"/>
      <c r="I594" s="6"/>
      <c r="J594" s="6"/>
      <c r="K594" s="6"/>
      <c r="L594" s="6"/>
      <c r="M594" s="6"/>
      <c r="N594" s="430"/>
      <c r="O594" s="431"/>
      <c r="P594" s="262"/>
      <c r="Q594" s="288"/>
      <c r="R594" s="247"/>
      <c r="S594" s="248"/>
    </row>
    <row r="595" spans="1:19" ht="15.9" customHeight="1" x14ac:dyDescent="0.3">
      <c r="A595" s="244">
        <v>14</v>
      </c>
      <c r="B595" s="334"/>
      <c r="C595" s="341"/>
      <c r="D595" s="6"/>
      <c r="E595" s="289"/>
      <c r="F595" s="287"/>
      <c r="G595" s="430"/>
      <c r="H595" s="431"/>
      <c r="I595" s="6"/>
      <c r="J595" s="6"/>
      <c r="K595" s="6"/>
      <c r="L595" s="6"/>
      <c r="M595" s="6"/>
      <c r="N595" s="430"/>
      <c r="O595" s="431"/>
      <c r="P595" s="262"/>
      <c r="Q595" s="288"/>
      <c r="R595" s="247"/>
      <c r="S595" s="248"/>
    </row>
    <row r="596" spans="1:19" ht="15.9" customHeight="1" x14ac:dyDescent="0.3">
      <c r="A596" s="244">
        <v>15</v>
      </c>
      <c r="B596" s="334"/>
      <c r="C596" s="341"/>
      <c r="D596" s="6"/>
      <c r="E596" s="289"/>
      <c r="F596" s="287"/>
      <c r="G596" s="430"/>
      <c r="H596" s="431"/>
      <c r="I596" s="6"/>
      <c r="J596" s="6"/>
      <c r="K596" s="6"/>
      <c r="L596" s="6"/>
      <c r="M596" s="6"/>
      <c r="N596" s="430"/>
      <c r="O596" s="431"/>
      <c r="P596" s="262"/>
      <c r="Q596" s="288"/>
      <c r="R596" s="247"/>
      <c r="S596" s="248"/>
    </row>
    <row r="597" spans="1:19" ht="15.9" customHeight="1" thickBot="1" x14ac:dyDescent="0.35">
      <c r="A597" s="249">
        <v>16</v>
      </c>
      <c r="B597" s="335"/>
      <c r="C597" s="342"/>
      <c r="D597" s="250"/>
      <c r="E597" s="290"/>
      <c r="F597" s="291"/>
      <c r="G597" s="432"/>
      <c r="H597" s="433"/>
      <c r="I597" s="250"/>
      <c r="J597" s="250"/>
      <c r="K597" s="250"/>
      <c r="L597" s="250"/>
      <c r="M597" s="250"/>
      <c r="N597" s="432"/>
      <c r="O597" s="433"/>
      <c r="P597" s="292"/>
      <c r="Q597" s="293"/>
      <c r="R597" s="252"/>
      <c r="S597" s="253"/>
    </row>
    <row r="598" spans="1:19" ht="9" customHeight="1" thickBot="1" x14ac:dyDescent="0.35"/>
    <row r="599" spans="1:19" ht="15.6" thickTop="1" thickBot="1" x14ac:dyDescent="0.35">
      <c r="A599" s="294"/>
      <c r="B599" s="336"/>
      <c r="C599" s="343"/>
      <c r="D599" s="295" t="s">
        <v>318</v>
      </c>
      <c r="E599" s="295"/>
      <c r="F599" s="296"/>
      <c r="G599" s="297"/>
      <c r="H599" s="295"/>
      <c r="I599" s="295" t="s">
        <v>319</v>
      </c>
      <c r="J599" s="295"/>
      <c r="K599" s="295"/>
      <c r="L599" s="295"/>
      <c r="M599" s="298"/>
      <c r="N599" s="296"/>
      <c r="O599" s="237" t="s">
        <v>320</v>
      </c>
      <c r="P599" s="237"/>
      <c r="Q599" s="237"/>
      <c r="R599" s="237"/>
      <c r="S599" s="233"/>
    </row>
    <row r="600" spans="1:19" ht="15" thickBot="1" x14ac:dyDescent="0.35">
      <c r="A600" s="299"/>
      <c r="B600" s="349" t="s">
        <v>169</v>
      </c>
      <c r="C600" s="344"/>
      <c r="D600" s="257" t="s">
        <v>3</v>
      </c>
      <c r="E600" s="256" t="s">
        <v>0</v>
      </c>
      <c r="F600" s="300" t="s">
        <v>343</v>
      </c>
      <c r="G600" s="299"/>
      <c r="H600" s="256" t="s">
        <v>169</v>
      </c>
      <c r="I600" s="255"/>
      <c r="J600" s="256" t="s">
        <v>3</v>
      </c>
      <c r="K600" s="258"/>
      <c r="L600" s="417" t="s">
        <v>0</v>
      </c>
      <c r="M600" s="419"/>
      <c r="N600" s="300" t="s">
        <v>344</v>
      </c>
      <c r="S600" s="139"/>
    </row>
    <row r="601" spans="1:19" ht="15.9" customHeight="1" thickBot="1" x14ac:dyDescent="0.35">
      <c r="A601" s="301">
        <v>1</v>
      </c>
      <c r="D601" s="260"/>
      <c r="F601" s="302"/>
      <c r="G601" s="303">
        <v>1</v>
      </c>
      <c r="I601" s="41"/>
      <c r="K601" s="139"/>
      <c r="L601" s="266"/>
      <c r="M601" s="138"/>
      <c r="N601" s="304"/>
      <c r="S601" s="139"/>
    </row>
    <row r="602" spans="1:19" ht="15.9" customHeight="1" x14ac:dyDescent="0.3">
      <c r="A602" s="305">
        <v>2</v>
      </c>
      <c r="B602" s="334"/>
      <c r="C602" s="345"/>
      <c r="D602" s="263"/>
      <c r="E602" s="262"/>
      <c r="F602" s="304"/>
      <c r="G602" s="306">
        <v>2</v>
      </c>
      <c r="H602" s="262"/>
      <c r="I602" s="264"/>
      <c r="J602" s="262"/>
      <c r="K602" s="265"/>
      <c r="L602" s="264"/>
      <c r="M602" s="265"/>
      <c r="N602" s="304"/>
      <c r="O602" s="81"/>
      <c r="P602" s="81"/>
      <c r="Q602" s="81"/>
      <c r="R602" s="81"/>
      <c r="S602" s="138"/>
    </row>
    <row r="603" spans="1:19" ht="15.9" customHeight="1" thickBot="1" x14ac:dyDescent="0.35">
      <c r="A603" s="305">
        <v>3</v>
      </c>
      <c r="B603" s="334"/>
      <c r="C603" s="345"/>
      <c r="D603" s="263"/>
      <c r="E603" s="262"/>
      <c r="F603" s="304"/>
      <c r="G603" s="306">
        <v>3</v>
      </c>
      <c r="H603" s="262"/>
      <c r="I603" s="264"/>
      <c r="J603" s="262"/>
      <c r="K603" s="265"/>
      <c r="L603" s="264"/>
      <c r="M603" s="265"/>
      <c r="N603" s="304"/>
      <c r="O603" s="44"/>
      <c r="P603" s="44"/>
      <c r="Q603" s="44"/>
      <c r="R603" s="44"/>
      <c r="S603" s="267"/>
    </row>
    <row r="604" spans="1:19" ht="15.9" customHeight="1" x14ac:dyDescent="0.3">
      <c r="A604" s="305">
        <v>4</v>
      </c>
      <c r="B604" s="334"/>
      <c r="C604" s="345"/>
      <c r="D604" s="263"/>
      <c r="E604" s="262"/>
      <c r="F604" s="304"/>
      <c r="G604" s="306">
        <v>4</v>
      </c>
      <c r="H604" s="262"/>
      <c r="I604" s="264"/>
      <c r="J604" s="262"/>
      <c r="K604" s="265"/>
      <c r="L604" s="264"/>
      <c r="M604" s="265"/>
      <c r="N604" s="304"/>
      <c r="S604" s="139"/>
    </row>
    <row r="605" spans="1:19" ht="15.9" customHeight="1" thickBot="1" x14ac:dyDescent="0.35">
      <c r="A605" s="305">
        <v>5</v>
      </c>
      <c r="B605" s="334"/>
      <c r="C605" s="345"/>
      <c r="D605" s="263"/>
      <c r="E605" s="262"/>
      <c r="F605" s="304"/>
      <c r="G605" s="306">
        <v>5</v>
      </c>
      <c r="H605" s="262"/>
      <c r="I605" s="264"/>
      <c r="J605" s="262"/>
      <c r="K605" s="265"/>
      <c r="L605" s="264"/>
      <c r="M605" s="265"/>
      <c r="N605" s="304"/>
      <c r="S605" s="139"/>
    </row>
    <row r="606" spans="1:19" ht="15.9" customHeight="1" thickBot="1" x14ac:dyDescent="0.35">
      <c r="A606" s="305">
        <v>6</v>
      </c>
      <c r="B606" s="334"/>
      <c r="C606" s="345"/>
      <c r="D606" s="263"/>
      <c r="E606" s="262"/>
      <c r="F606" s="304"/>
      <c r="G606" s="306">
        <v>6</v>
      </c>
      <c r="H606" s="262"/>
      <c r="I606" s="264"/>
      <c r="J606" s="262"/>
      <c r="K606" s="265"/>
      <c r="L606" s="264"/>
      <c r="M606" s="265"/>
      <c r="N606" s="304"/>
      <c r="O606" s="237" t="s">
        <v>323</v>
      </c>
      <c r="P606" s="237"/>
      <c r="Q606" s="237"/>
      <c r="R606" s="237"/>
      <c r="S606" s="233"/>
    </row>
    <row r="607" spans="1:19" ht="15.9" customHeight="1" x14ac:dyDescent="0.3">
      <c r="A607" s="305">
        <v>7</v>
      </c>
      <c r="B607" s="334"/>
      <c r="C607" s="345"/>
      <c r="D607" s="263"/>
      <c r="E607" s="262"/>
      <c r="F607" s="304"/>
      <c r="G607" s="306">
        <v>7</v>
      </c>
      <c r="H607" s="262"/>
      <c r="I607" s="264"/>
      <c r="J607" s="262"/>
      <c r="K607" s="265"/>
      <c r="L607" s="264"/>
      <c r="M607" s="265"/>
      <c r="N607" s="304"/>
      <c r="S607" s="139"/>
    </row>
    <row r="608" spans="1:19" ht="15.9" customHeight="1" thickBot="1" x14ac:dyDescent="0.35">
      <c r="A608" s="307">
        <v>8</v>
      </c>
      <c r="B608" s="337"/>
      <c r="C608" s="346"/>
      <c r="D608" s="309"/>
      <c r="E608" s="308"/>
      <c r="F608" s="310"/>
      <c r="G608" s="311">
        <v>8</v>
      </c>
      <c r="H608" s="308"/>
      <c r="I608" s="312"/>
      <c r="J608" s="308"/>
      <c r="K608" s="313"/>
      <c r="L608" s="312"/>
      <c r="M608" s="313"/>
      <c r="N608" s="314"/>
      <c r="O608" s="44"/>
      <c r="P608" s="44"/>
      <c r="Q608" s="44"/>
      <c r="R608" s="44"/>
      <c r="S608" s="267"/>
    </row>
    <row r="609" spans="1:23" ht="15.6" thickTop="1" thickBot="1" x14ac:dyDescent="0.35">
      <c r="D609" t="s">
        <v>339</v>
      </c>
      <c r="E609" s="4" t="str">
        <f>E577</f>
        <v>THREE TRIALS   ONLY</v>
      </c>
      <c r="O609" s="4" t="s">
        <v>82</v>
      </c>
    </row>
    <row r="610" spans="1:23" ht="15" thickBot="1" x14ac:dyDescent="0.35">
      <c r="A610" s="232" t="s">
        <v>305</v>
      </c>
      <c r="B610" s="331"/>
      <c r="C610" s="339"/>
      <c r="D610" s="234" t="s">
        <v>347</v>
      </c>
      <c r="E610" s="235" t="s">
        <v>82</v>
      </c>
      <c r="F610" s="236" t="s">
        <v>306</v>
      </c>
      <c r="G610" s="234"/>
      <c r="H610" s="237" t="str">
        <f>H578</f>
        <v>at Epsom &amp; Ewell AC</v>
      </c>
      <c r="I610" s="237"/>
      <c r="J610" s="237"/>
      <c r="K610" s="237"/>
      <c r="L610" s="237"/>
      <c r="M610" s="237"/>
      <c r="N610" s="236" t="s">
        <v>307</v>
      </c>
      <c r="O610" s="234" t="str">
        <f>O578</f>
        <v>04.06.22</v>
      </c>
      <c r="P610" s="237"/>
      <c r="Q610" s="237"/>
      <c r="R610" s="237"/>
      <c r="S610" s="233"/>
    </row>
    <row r="611" spans="1:23" ht="15" thickBot="1" x14ac:dyDescent="0.35">
      <c r="A611" s="238" t="s">
        <v>308</v>
      </c>
      <c r="B611" s="332"/>
      <c r="C611" s="340"/>
      <c r="D611" s="17" t="str">
        <f>D579</f>
        <v>Long Jump</v>
      </c>
      <c r="E611" s="17" t="str">
        <f>E579</f>
        <v>U15</v>
      </c>
      <c r="F611" s="239" t="s">
        <v>309</v>
      </c>
      <c r="G611" s="266"/>
      <c r="H611" s="315" t="str">
        <f>H579</f>
        <v>2.15pm</v>
      </c>
      <c r="I611" s="240"/>
      <c r="J611" s="81"/>
      <c r="K611" s="81"/>
      <c r="L611" s="81"/>
      <c r="M611" s="81"/>
    </row>
    <row r="612" spans="1:23" ht="29.25" customHeight="1" x14ac:dyDescent="0.3">
      <c r="A612" s="426" t="s">
        <v>310</v>
      </c>
      <c r="B612" s="326" t="s">
        <v>169</v>
      </c>
      <c r="C612" s="326"/>
      <c r="D612" s="241" t="s">
        <v>3</v>
      </c>
      <c r="E612" s="422" t="s">
        <v>0</v>
      </c>
      <c r="F612" s="439"/>
      <c r="G612" s="440" t="s">
        <v>329</v>
      </c>
      <c r="H612" s="441"/>
      <c r="I612" s="285" t="s">
        <v>330</v>
      </c>
      <c r="J612" s="285" t="s">
        <v>331</v>
      </c>
      <c r="K612" s="275"/>
      <c r="L612" s="275"/>
      <c r="M612" s="275"/>
      <c r="N612" s="442" t="s">
        <v>341</v>
      </c>
      <c r="O612" s="422"/>
      <c r="P612" s="435" t="s">
        <v>342</v>
      </c>
      <c r="Q612" s="420"/>
      <c r="R612" s="422" t="s">
        <v>316</v>
      </c>
      <c r="S612" s="423"/>
    </row>
    <row r="613" spans="1:23" ht="15" customHeight="1" x14ac:dyDescent="0.3">
      <c r="A613" s="427"/>
      <c r="B613" s="333"/>
      <c r="F613" s="286"/>
      <c r="G613" s="437" t="s">
        <v>317</v>
      </c>
      <c r="H613" s="437"/>
      <c r="I613" s="286" t="s">
        <v>317</v>
      </c>
      <c r="J613" s="286" t="s">
        <v>317</v>
      </c>
      <c r="K613" s="286" t="s">
        <v>317</v>
      </c>
      <c r="L613" s="286"/>
      <c r="M613" s="286"/>
      <c r="N613" s="438" t="s">
        <v>317</v>
      </c>
      <c r="O613" s="438"/>
      <c r="P613" s="436"/>
      <c r="Q613" s="421"/>
      <c r="R613" s="424"/>
      <c r="S613" s="425"/>
    </row>
    <row r="614" spans="1:23" ht="15.9" customHeight="1" x14ac:dyDescent="0.3">
      <c r="A614" s="244">
        <v>1</v>
      </c>
      <c r="B614" s="334"/>
      <c r="C614" s="347" t="str">
        <f t="shared" ref="C614" si="322">C550</f>
        <v>C</v>
      </c>
      <c r="D614" s="6"/>
      <c r="E614" s="272" t="str">
        <f t="shared" ref="E614" si="323">E550</f>
        <v>Croydon Harriers</v>
      </c>
      <c r="F614" s="287"/>
      <c r="G614" s="430"/>
      <c r="H614" s="431"/>
      <c r="I614" s="6"/>
      <c r="J614" s="6"/>
      <c r="K614" s="6"/>
      <c r="L614" s="6"/>
      <c r="M614" s="6"/>
      <c r="N614" s="430"/>
      <c r="O614" s="431"/>
      <c r="P614" s="262"/>
      <c r="Q614" s="288"/>
      <c r="R614" s="247"/>
      <c r="S614" s="248"/>
      <c r="U614" s="434"/>
      <c r="V614" s="434"/>
      <c r="W614" s="434"/>
    </row>
    <row r="615" spans="1:23" ht="15.9" customHeight="1" x14ac:dyDescent="0.3">
      <c r="A615" s="244">
        <v>2</v>
      </c>
      <c r="B615" s="334"/>
      <c r="C615" s="347" t="str">
        <f t="shared" ref="C615" si="324">C551</f>
        <v>K</v>
      </c>
      <c r="D615" s="6"/>
      <c r="E615" s="272" t="str">
        <f t="shared" ref="E615" si="325">E551</f>
        <v>Kingston &amp; Poly</v>
      </c>
      <c r="F615" s="287"/>
      <c r="G615" s="430"/>
      <c r="H615" s="431"/>
      <c r="I615" s="6"/>
      <c r="J615" s="6"/>
      <c r="K615" s="6"/>
      <c r="L615" s="6"/>
      <c r="M615" s="6"/>
      <c r="N615" s="430"/>
      <c r="O615" s="431"/>
      <c r="P615" s="262"/>
      <c r="Q615" s="288"/>
      <c r="R615" s="247"/>
      <c r="S615" s="248"/>
      <c r="U615" s="434"/>
      <c r="V615" s="434"/>
      <c r="W615" s="434"/>
    </row>
    <row r="616" spans="1:23" ht="15.9" customHeight="1" x14ac:dyDescent="0.3">
      <c r="A616" s="244">
        <v>3</v>
      </c>
      <c r="B616" s="334"/>
      <c r="C616" s="347" t="str">
        <f t="shared" ref="C616" si="326">C552</f>
        <v>L</v>
      </c>
      <c r="D616" s="6"/>
      <c r="E616" s="272" t="str">
        <f t="shared" ref="E616" si="327">E552</f>
        <v>South London Harriers</v>
      </c>
      <c r="F616" s="287"/>
      <c r="G616" s="430"/>
      <c r="H616" s="431"/>
      <c r="I616" s="6"/>
      <c r="J616" s="6"/>
      <c r="K616" s="6"/>
      <c r="L616" s="6"/>
      <c r="M616" s="6"/>
      <c r="N616" s="430"/>
      <c r="O616" s="431"/>
      <c r="P616" s="262"/>
      <c r="Q616" s="288"/>
      <c r="R616" s="247"/>
      <c r="S616" s="248"/>
      <c r="U616" s="434"/>
      <c r="V616" s="434"/>
      <c r="W616" s="434"/>
    </row>
    <row r="617" spans="1:23" ht="15.9" customHeight="1" x14ac:dyDescent="0.3">
      <c r="A617" s="244">
        <v>4</v>
      </c>
      <c r="B617" s="334"/>
      <c r="C617" s="347" t="str">
        <f t="shared" ref="C617" si="328">C553</f>
        <v>-</v>
      </c>
      <c r="D617" s="6"/>
      <c r="E617" s="272" t="str">
        <f t="shared" ref="E617" si="329">E553</f>
        <v>-</v>
      </c>
      <c r="F617" s="287"/>
      <c r="G617" s="430"/>
      <c r="H617" s="431"/>
      <c r="I617" s="6"/>
      <c r="J617" s="6"/>
      <c r="K617" s="6"/>
      <c r="L617" s="6"/>
      <c r="M617" s="6"/>
      <c r="N617" s="430"/>
      <c r="O617" s="431"/>
      <c r="P617" s="262"/>
      <c r="Q617" s="288"/>
      <c r="R617" s="247"/>
      <c r="S617" s="248"/>
      <c r="U617" s="434"/>
      <c r="V617" s="434"/>
      <c r="W617" s="434"/>
    </row>
    <row r="618" spans="1:23" ht="15.9" customHeight="1" x14ac:dyDescent="0.3">
      <c r="A618" s="244">
        <v>5</v>
      </c>
      <c r="B618" s="334"/>
      <c r="C618" s="347" t="str">
        <f t="shared" ref="C618" si="330">C554</f>
        <v>R</v>
      </c>
      <c r="D618" s="6"/>
      <c r="E618" s="272" t="str">
        <f t="shared" ref="E618" si="331">E554</f>
        <v>Reigate Priory</v>
      </c>
      <c r="F618" s="287"/>
      <c r="G618" s="430"/>
      <c r="H618" s="431"/>
      <c r="I618" s="6"/>
      <c r="J618" s="6"/>
      <c r="K618" s="6"/>
      <c r="L618" s="6"/>
      <c r="M618" s="6"/>
      <c r="N618" s="430"/>
      <c r="O618" s="431"/>
      <c r="P618" s="262"/>
      <c r="Q618" s="288"/>
      <c r="R618" s="247"/>
      <c r="S618" s="248"/>
      <c r="U618" s="434"/>
      <c r="V618" s="434"/>
      <c r="W618" s="434"/>
    </row>
    <row r="619" spans="1:23" ht="15.9" customHeight="1" x14ac:dyDescent="0.3">
      <c r="A619" s="244">
        <v>6</v>
      </c>
      <c r="B619" s="334"/>
      <c r="C619" s="347" t="str">
        <f t="shared" ref="C619" si="332">C555</f>
        <v>O</v>
      </c>
      <c r="D619" s="6"/>
      <c r="E619" s="272" t="str">
        <f t="shared" ref="E619" si="333">E555</f>
        <v>Holland Sports</v>
      </c>
      <c r="F619" s="287"/>
      <c r="G619" s="430"/>
      <c r="H619" s="431"/>
      <c r="I619" s="6"/>
      <c r="J619" s="6"/>
      <c r="K619" s="6"/>
      <c r="L619" s="6"/>
      <c r="M619" s="6"/>
      <c r="N619" s="430"/>
      <c r="O619" s="431"/>
      <c r="P619" s="262"/>
      <c r="Q619" s="288"/>
      <c r="R619" s="247"/>
      <c r="S619" s="248"/>
      <c r="U619" s="434"/>
      <c r="V619" s="434"/>
      <c r="W619" s="434"/>
    </row>
    <row r="620" spans="1:23" ht="15.9" customHeight="1" x14ac:dyDescent="0.3">
      <c r="A620" s="244">
        <v>7</v>
      </c>
      <c r="B620" s="334"/>
      <c r="C620" s="347"/>
      <c r="D620" s="6"/>
      <c r="E620" s="272"/>
      <c r="F620" s="287"/>
      <c r="G620" s="430"/>
      <c r="H620" s="431"/>
      <c r="I620" s="6"/>
      <c r="J620" s="6"/>
      <c r="K620" s="6"/>
      <c r="L620" s="6"/>
      <c r="M620" s="6"/>
      <c r="N620" s="430"/>
      <c r="O620" s="431"/>
      <c r="P620" s="262"/>
      <c r="Q620" s="288"/>
      <c r="R620" s="247"/>
      <c r="S620" s="248"/>
    </row>
    <row r="621" spans="1:23" ht="15.9" customHeight="1" x14ac:dyDescent="0.3">
      <c r="A621" s="244">
        <v>8</v>
      </c>
      <c r="B621" s="334" t="str">
        <f t="shared" ref="B621:C621" si="334">B557</f>
        <v>C</v>
      </c>
      <c r="C621" s="341" t="str">
        <f t="shared" si="334"/>
        <v>C</v>
      </c>
      <c r="D621" s="6"/>
      <c r="E621" s="272" t="str">
        <f t="shared" ref="E621" si="335">E557</f>
        <v>Croydon Harriers</v>
      </c>
      <c r="F621" s="287"/>
      <c r="G621" s="430"/>
      <c r="H621" s="431"/>
      <c r="I621" s="6"/>
      <c r="J621" s="6"/>
      <c r="K621" s="6"/>
      <c r="L621" s="6"/>
      <c r="M621" s="6"/>
      <c r="N621" s="430"/>
      <c r="O621" s="431"/>
      <c r="P621" s="262"/>
      <c r="Q621" s="288"/>
      <c r="R621" s="247"/>
      <c r="S621" s="248"/>
    </row>
    <row r="622" spans="1:23" ht="15.9" customHeight="1" x14ac:dyDescent="0.3">
      <c r="A622" s="244">
        <v>9</v>
      </c>
      <c r="B622" s="334" t="str">
        <f t="shared" ref="B622:C622" si="336">B558</f>
        <v>K</v>
      </c>
      <c r="C622" s="341" t="str">
        <f t="shared" si="336"/>
        <v>K</v>
      </c>
      <c r="D622" s="6"/>
      <c r="E622" s="272" t="str">
        <f t="shared" ref="E622" si="337">E558</f>
        <v>Kingston &amp; Poly</v>
      </c>
      <c r="F622" s="287"/>
      <c r="G622" s="430"/>
      <c r="H622" s="431"/>
      <c r="I622" s="6"/>
      <c r="J622" s="6"/>
      <c r="K622" s="6"/>
      <c r="L622" s="6"/>
      <c r="M622" s="6"/>
      <c r="N622" s="430"/>
      <c r="O622" s="431"/>
      <c r="P622" s="262"/>
      <c r="Q622" s="288"/>
      <c r="R622" s="247"/>
      <c r="S622" s="248"/>
    </row>
    <row r="623" spans="1:23" ht="15.9" customHeight="1" x14ac:dyDescent="0.3">
      <c r="A623" s="244">
        <v>10</v>
      </c>
      <c r="B623" s="334" t="str">
        <f t="shared" ref="B623:C623" si="338">B559</f>
        <v>L</v>
      </c>
      <c r="C623" s="341" t="str">
        <f t="shared" si="338"/>
        <v>L</v>
      </c>
      <c r="D623" s="6"/>
      <c r="E623" s="272" t="str">
        <f t="shared" ref="E623" si="339">E559</f>
        <v>South London Harriers</v>
      </c>
      <c r="F623" s="287"/>
      <c r="G623" s="430"/>
      <c r="H623" s="431"/>
      <c r="I623" s="6"/>
      <c r="J623" s="6"/>
      <c r="K623" s="6"/>
      <c r="L623" s="6"/>
      <c r="M623" s="6"/>
      <c r="N623" s="430"/>
      <c r="O623" s="431"/>
      <c r="P623" s="262"/>
      <c r="Q623" s="288"/>
      <c r="R623" s="247"/>
      <c r="S623" s="248"/>
    </row>
    <row r="624" spans="1:23" ht="15.9" customHeight="1" x14ac:dyDescent="0.3">
      <c r="A624" s="244">
        <v>11</v>
      </c>
      <c r="B624" s="334" t="str">
        <f t="shared" ref="B624:C624" si="340">B560</f>
        <v>-</v>
      </c>
      <c r="C624" s="341" t="str">
        <f t="shared" si="340"/>
        <v>-</v>
      </c>
      <c r="D624" s="6"/>
      <c r="E624" s="272" t="str">
        <f t="shared" ref="E624" si="341">E560</f>
        <v>-</v>
      </c>
      <c r="F624" s="287"/>
      <c r="G624" s="430"/>
      <c r="H624" s="431"/>
      <c r="I624" s="6"/>
      <c r="J624" s="6"/>
      <c r="K624" s="6"/>
      <c r="L624" s="6"/>
      <c r="M624" s="6"/>
      <c r="N624" s="430"/>
      <c r="O624" s="431"/>
      <c r="P624" s="262"/>
      <c r="Q624" s="288"/>
      <c r="R624" s="247"/>
      <c r="S624" s="248"/>
    </row>
    <row r="625" spans="1:19" ht="15.9" customHeight="1" x14ac:dyDescent="0.3">
      <c r="A625" s="244">
        <v>12</v>
      </c>
      <c r="B625" s="334" t="str">
        <f t="shared" ref="B625:C625" si="342">B561</f>
        <v>R</v>
      </c>
      <c r="C625" s="341" t="str">
        <f t="shared" si="342"/>
        <v>R</v>
      </c>
      <c r="D625" s="6"/>
      <c r="E625" s="272" t="str">
        <f t="shared" ref="E625" si="343">E561</f>
        <v>Reigate Priory</v>
      </c>
      <c r="F625" s="287"/>
      <c r="G625" s="430"/>
      <c r="H625" s="431"/>
      <c r="I625" s="6"/>
      <c r="J625" s="6"/>
      <c r="K625" s="6"/>
      <c r="L625" s="6"/>
      <c r="M625" s="6"/>
      <c r="N625" s="430"/>
      <c r="O625" s="431"/>
      <c r="P625" s="262"/>
      <c r="Q625" s="288"/>
      <c r="R625" s="247"/>
      <c r="S625" s="248"/>
    </row>
    <row r="626" spans="1:19" ht="15.9" customHeight="1" x14ac:dyDescent="0.3">
      <c r="A626" s="244">
        <v>13</v>
      </c>
      <c r="B626" s="334" t="str">
        <f t="shared" ref="B626:C626" si="344">B562</f>
        <v>O</v>
      </c>
      <c r="C626" s="341" t="str">
        <f t="shared" si="344"/>
        <v>O</v>
      </c>
      <c r="D626" s="6"/>
      <c r="E626" s="272" t="str">
        <f t="shared" ref="E626" si="345">E562</f>
        <v>Holland Sports</v>
      </c>
      <c r="F626" s="287"/>
      <c r="G626" s="430"/>
      <c r="H626" s="431"/>
      <c r="I626" s="6"/>
      <c r="J626" s="6"/>
      <c r="K626" s="6"/>
      <c r="L626" s="6"/>
      <c r="M626" s="6"/>
      <c r="N626" s="430"/>
      <c r="O626" s="431"/>
      <c r="P626" s="262"/>
      <c r="Q626" s="288"/>
      <c r="R626" s="247"/>
      <c r="S626" s="248"/>
    </row>
    <row r="627" spans="1:19" ht="15.9" customHeight="1" x14ac:dyDescent="0.3">
      <c r="A627" s="244">
        <v>14</v>
      </c>
      <c r="B627" s="334"/>
      <c r="C627" s="341"/>
      <c r="D627" s="6"/>
      <c r="E627" s="289"/>
      <c r="F627" s="287"/>
      <c r="G627" s="430"/>
      <c r="H627" s="431"/>
      <c r="I627" s="6"/>
      <c r="J627" s="6"/>
      <c r="K627" s="6"/>
      <c r="L627" s="6"/>
      <c r="M627" s="6"/>
      <c r="N627" s="430"/>
      <c r="O627" s="431"/>
      <c r="P627" s="262"/>
      <c r="Q627" s="288"/>
      <c r="R627" s="247"/>
      <c r="S627" s="248"/>
    </row>
    <row r="628" spans="1:19" ht="15.9" customHeight="1" x14ac:dyDescent="0.3">
      <c r="A628" s="244">
        <v>15</v>
      </c>
      <c r="B628" s="334"/>
      <c r="C628" s="341"/>
      <c r="D628" s="6"/>
      <c r="E628" s="289"/>
      <c r="F628" s="287"/>
      <c r="G628" s="430"/>
      <c r="H628" s="431"/>
      <c r="I628" s="6"/>
      <c r="J628" s="6"/>
      <c r="K628" s="6"/>
      <c r="L628" s="6"/>
      <c r="M628" s="6"/>
      <c r="N628" s="430"/>
      <c r="O628" s="431"/>
      <c r="P628" s="262"/>
      <c r="Q628" s="288"/>
      <c r="R628" s="247"/>
      <c r="S628" s="248"/>
    </row>
    <row r="629" spans="1:19" ht="15.9" customHeight="1" thickBot="1" x14ac:dyDescent="0.35">
      <c r="A629" s="249">
        <v>16</v>
      </c>
      <c r="B629" s="335"/>
      <c r="C629" s="342"/>
      <c r="D629" s="250"/>
      <c r="E629" s="290"/>
      <c r="F629" s="291"/>
      <c r="G629" s="432"/>
      <c r="H629" s="433"/>
      <c r="I629" s="250"/>
      <c r="J629" s="250"/>
      <c r="K629" s="250"/>
      <c r="L629" s="250"/>
      <c r="M629" s="250"/>
      <c r="N629" s="432"/>
      <c r="O629" s="433"/>
      <c r="P629" s="292"/>
      <c r="Q629" s="293"/>
      <c r="R629" s="252"/>
      <c r="S629" s="253"/>
    </row>
    <row r="630" spans="1:19" ht="9" customHeight="1" thickBot="1" x14ac:dyDescent="0.35"/>
    <row r="631" spans="1:19" ht="15.6" thickTop="1" thickBot="1" x14ac:dyDescent="0.35">
      <c r="A631" s="294"/>
      <c r="B631" s="336"/>
      <c r="C631" s="343"/>
      <c r="D631" s="295" t="s">
        <v>318</v>
      </c>
      <c r="E631" s="295"/>
      <c r="F631" s="296"/>
      <c r="G631" s="297"/>
      <c r="H631" s="295"/>
      <c r="I631" s="295" t="s">
        <v>319</v>
      </c>
      <c r="J631" s="295"/>
      <c r="K631" s="295"/>
      <c r="L631" s="295"/>
      <c r="M631" s="298"/>
      <c r="N631" s="296"/>
      <c r="O631" s="237" t="s">
        <v>320</v>
      </c>
      <c r="P631" s="237"/>
      <c r="Q631" s="237"/>
      <c r="R631" s="237"/>
      <c r="S631" s="233"/>
    </row>
    <row r="632" spans="1:19" ht="15" thickBot="1" x14ac:dyDescent="0.35">
      <c r="A632" s="299"/>
      <c r="B632" s="349" t="s">
        <v>169</v>
      </c>
      <c r="C632" s="344"/>
      <c r="D632" s="257" t="s">
        <v>3</v>
      </c>
      <c r="E632" s="256" t="s">
        <v>0</v>
      </c>
      <c r="F632" s="300" t="s">
        <v>343</v>
      </c>
      <c r="G632" s="299"/>
      <c r="H632" s="256" t="s">
        <v>169</v>
      </c>
      <c r="I632" s="255"/>
      <c r="J632" s="256" t="s">
        <v>3</v>
      </c>
      <c r="K632" s="258"/>
      <c r="L632" s="417" t="s">
        <v>0</v>
      </c>
      <c r="M632" s="419"/>
      <c r="N632" s="300" t="s">
        <v>344</v>
      </c>
      <c r="S632" s="139"/>
    </row>
    <row r="633" spans="1:19" ht="15.9" customHeight="1" thickBot="1" x14ac:dyDescent="0.35">
      <c r="A633" s="301">
        <v>1</v>
      </c>
      <c r="D633" s="260"/>
      <c r="F633" s="302"/>
      <c r="G633" s="303">
        <v>1</v>
      </c>
      <c r="I633" s="41"/>
      <c r="K633" s="139"/>
      <c r="L633" s="266"/>
      <c r="M633" s="138"/>
      <c r="N633" s="304"/>
      <c r="S633" s="139"/>
    </row>
    <row r="634" spans="1:19" ht="15.9" customHeight="1" x14ac:dyDescent="0.3">
      <c r="A634" s="305">
        <v>2</v>
      </c>
      <c r="B634" s="334"/>
      <c r="C634" s="345"/>
      <c r="D634" s="263"/>
      <c r="E634" s="262"/>
      <c r="F634" s="304"/>
      <c r="G634" s="306">
        <v>2</v>
      </c>
      <c r="H634" s="262"/>
      <c r="I634" s="264"/>
      <c r="J634" s="262"/>
      <c r="K634" s="265"/>
      <c r="L634" s="264"/>
      <c r="M634" s="265"/>
      <c r="N634" s="304"/>
      <c r="O634" s="81"/>
      <c r="P634" s="81"/>
      <c r="Q634" s="81"/>
      <c r="R634" s="81"/>
      <c r="S634" s="138"/>
    </row>
    <row r="635" spans="1:19" ht="15.9" customHeight="1" thickBot="1" x14ac:dyDescent="0.35">
      <c r="A635" s="305">
        <v>3</v>
      </c>
      <c r="B635" s="334"/>
      <c r="C635" s="345"/>
      <c r="D635" s="263"/>
      <c r="E635" s="262"/>
      <c r="F635" s="304"/>
      <c r="G635" s="306">
        <v>3</v>
      </c>
      <c r="H635" s="262"/>
      <c r="I635" s="264"/>
      <c r="J635" s="262"/>
      <c r="K635" s="265"/>
      <c r="L635" s="264"/>
      <c r="M635" s="265"/>
      <c r="N635" s="304"/>
      <c r="O635" s="44"/>
      <c r="P635" s="44"/>
      <c r="Q635" s="44"/>
      <c r="R635" s="44"/>
      <c r="S635" s="267"/>
    </row>
    <row r="636" spans="1:19" ht="15.9" customHeight="1" x14ac:dyDescent="0.3">
      <c r="A636" s="305">
        <v>4</v>
      </c>
      <c r="B636" s="334"/>
      <c r="C636" s="345"/>
      <c r="D636" s="263"/>
      <c r="E636" s="262"/>
      <c r="F636" s="304"/>
      <c r="G636" s="306">
        <v>4</v>
      </c>
      <c r="H636" s="262"/>
      <c r="I636" s="264"/>
      <c r="J636" s="262"/>
      <c r="K636" s="265"/>
      <c r="L636" s="264"/>
      <c r="M636" s="265"/>
      <c r="N636" s="304"/>
      <c r="S636" s="139"/>
    </row>
    <row r="637" spans="1:19" ht="15.9" customHeight="1" thickBot="1" x14ac:dyDescent="0.35">
      <c r="A637" s="305">
        <v>5</v>
      </c>
      <c r="B637" s="334"/>
      <c r="C637" s="345"/>
      <c r="D637" s="263"/>
      <c r="E637" s="262"/>
      <c r="F637" s="304"/>
      <c r="G637" s="306">
        <v>5</v>
      </c>
      <c r="H637" s="262"/>
      <c r="I637" s="264"/>
      <c r="J637" s="262"/>
      <c r="K637" s="265"/>
      <c r="L637" s="264"/>
      <c r="M637" s="265"/>
      <c r="N637" s="304"/>
      <c r="S637" s="139"/>
    </row>
    <row r="638" spans="1:19" ht="15.9" customHeight="1" thickBot="1" x14ac:dyDescent="0.35">
      <c r="A638" s="305">
        <v>6</v>
      </c>
      <c r="B638" s="334"/>
      <c r="C638" s="345"/>
      <c r="D638" s="263"/>
      <c r="E638" s="262"/>
      <c r="F638" s="304"/>
      <c r="G638" s="306">
        <v>6</v>
      </c>
      <c r="H638" s="262"/>
      <c r="I638" s="264"/>
      <c r="J638" s="262"/>
      <c r="K638" s="265"/>
      <c r="L638" s="264"/>
      <c r="M638" s="265"/>
      <c r="N638" s="304"/>
      <c r="O638" s="237" t="s">
        <v>323</v>
      </c>
      <c r="P638" s="237"/>
      <c r="Q638" s="237"/>
      <c r="R638" s="237"/>
      <c r="S638" s="233"/>
    </row>
    <row r="639" spans="1:19" ht="15.9" customHeight="1" x14ac:dyDescent="0.3">
      <c r="A639" s="305">
        <v>7</v>
      </c>
      <c r="B639" s="334"/>
      <c r="C639" s="345"/>
      <c r="D639" s="263"/>
      <c r="E639" s="262"/>
      <c r="F639" s="304"/>
      <c r="G639" s="306">
        <v>7</v>
      </c>
      <c r="H639" s="262"/>
      <c r="I639" s="264"/>
      <c r="J639" s="262"/>
      <c r="K639" s="265"/>
      <c r="L639" s="264"/>
      <c r="M639" s="265"/>
      <c r="N639" s="304"/>
      <c r="S639" s="139"/>
    </row>
    <row r="640" spans="1:19" ht="15.9" customHeight="1" thickBot="1" x14ac:dyDescent="0.35">
      <c r="A640" s="307">
        <v>8</v>
      </c>
      <c r="B640" s="337"/>
      <c r="C640" s="346"/>
      <c r="D640" s="309"/>
      <c r="E640" s="308"/>
      <c r="F640" s="310"/>
      <c r="G640" s="311">
        <v>8</v>
      </c>
      <c r="H640" s="308"/>
      <c r="I640" s="312"/>
      <c r="J640" s="308"/>
      <c r="K640" s="313"/>
      <c r="L640" s="312"/>
      <c r="M640" s="313"/>
      <c r="N640" s="314"/>
      <c r="O640" s="44"/>
      <c r="P640" s="44"/>
      <c r="Q640" s="44"/>
      <c r="R640" s="44"/>
      <c r="S640" s="267"/>
    </row>
    <row r="641" spans="1:23" ht="15.6" thickTop="1" thickBot="1" x14ac:dyDescent="0.35">
      <c r="D641" t="s">
        <v>339</v>
      </c>
      <c r="E641" s="4" t="s">
        <v>361</v>
      </c>
      <c r="O641" s="4" t="s">
        <v>81</v>
      </c>
    </row>
    <row r="642" spans="1:23" ht="15" thickBot="1" x14ac:dyDescent="0.35">
      <c r="A642" s="232" t="s">
        <v>305</v>
      </c>
      <c r="B642" s="331"/>
      <c r="C642" s="339"/>
      <c r="D642" s="234" t="s">
        <v>347</v>
      </c>
      <c r="E642" s="235" t="s">
        <v>81</v>
      </c>
      <c r="F642" s="236" t="s">
        <v>306</v>
      </c>
      <c r="G642" s="234"/>
      <c r="H642" s="237" t="str">
        <f>H386</f>
        <v>at Epsom &amp; Ewell AC</v>
      </c>
      <c r="I642" s="237"/>
      <c r="J642" s="237"/>
      <c r="K642" s="237"/>
      <c r="L642" s="237"/>
      <c r="M642" s="237"/>
      <c r="N642" s="236" t="s">
        <v>307</v>
      </c>
      <c r="O642" s="234" t="str">
        <f>O386</f>
        <v>04.06.22</v>
      </c>
      <c r="P642" s="237"/>
      <c r="Q642" s="237"/>
      <c r="R642" s="237"/>
      <c r="S642" s="233"/>
    </row>
    <row r="643" spans="1:23" ht="15" thickBot="1" x14ac:dyDescent="0.35">
      <c r="A643" s="238" t="s">
        <v>308</v>
      </c>
      <c r="B643" s="332"/>
      <c r="C643" s="340"/>
      <c r="D643" s="17" t="s">
        <v>374</v>
      </c>
      <c r="E643" s="17" t="s">
        <v>7</v>
      </c>
      <c r="F643" s="239" t="s">
        <v>309</v>
      </c>
      <c r="G643" s="266"/>
      <c r="H643" s="348" t="s">
        <v>359</v>
      </c>
      <c r="I643" s="240"/>
      <c r="J643" s="81"/>
      <c r="K643" s="81"/>
      <c r="L643" s="81"/>
      <c r="M643" s="81"/>
    </row>
    <row r="644" spans="1:23" ht="29.25" customHeight="1" x14ac:dyDescent="0.3">
      <c r="A644" s="426" t="s">
        <v>310</v>
      </c>
      <c r="B644" s="326" t="s">
        <v>169</v>
      </c>
      <c r="C644" s="326"/>
      <c r="D644" s="241" t="s">
        <v>3</v>
      </c>
      <c r="E644" s="422" t="s">
        <v>0</v>
      </c>
      <c r="F644" s="439"/>
      <c r="G644" s="440" t="s">
        <v>329</v>
      </c>
      <c r="H644" s="441"/>
      <c r="I644" s="285" t="s">
        <v>330</v>
      </c>
      <c r="J644" s="285" t="s">
        <v>331</v>
      </c>
      <c r="K644" s="275"/>
      <c r="L644" s="275"/>
      <c r="M644" s="275"/>
      <c r="N644" s="442" t="s">
        <v>341</v>
      </c>
      <c r="O644" s="422"/>
      <c r="P644" s="435" t="s">
        <v>342</v>
      </c>
      <c r="Q644" s="420"/>
      <c r="R644" s="422" t="s">
        <v>316</v>
      </c>
      <c r="S644" s="423"/>
    </row>
    <row r="645" spans="1:23" ht="15" customHeight="1" x14ac:dyDescent="0.3">
      <c r="A645" s="427"/>
      <c r="B645" s="333"/>
      <c r="F645" s="286"/>
      <c r="G645" s="437" t="s">
        <v>317</v>
      </c>
      <c r="H645" s="437"/>
      <c r="I645" s="286" t="s">
        <v>317</v>
      </c>
      <c r="J645" s="286" t="s">
        <v>317</v>
      </c>
      <c r="K645" s="286" t="s">
        <v>317</v>
      </c>
      <c r="L645" s="286"/>
      <c r="M645" s="286"/>
      <c r="N645" s="438" t="s">
        <v>317</v>
      </c>
      <c r="O645" s="438"/>
      <c r="P645" s="436"/>
      <c r="Q645" s="421"/>
      <c r="R645" s="424"/>
      <c r="S645" s="425"/>
    </row>
    <row r="646" spans="1:23" ht="15.9" customHeight="1" x14ac:dyDescent="0.3">
      <c r="A646" s="244">
        <v>1</v>
      </c>
      <c r="B646" s="334"/>
      <c r="C646" s="341" t="str">
        <f t="shared" ref="C646" si="346">C582</f>
        <v>E</v>
      </c>
      <c r="D646" s="6"/>
      <c r="E646" s="272" t="str">
        <f t="shared" ref="E646" si="347">E582</f>
        <v>Epsom &amp; Ewell</v>
      </c>
      <c r="F646" s="287"/>
      <c r="G646" s="430"/>
      <c r="H646" s="431"/>
      <c r="I646" s="6"/>
      <c r="J646" s="6"/>
      <c r="K646" s="6"/>
      <c r="L646" s="6"/>
      <c r="M646" s="6"/>
      <c r="N646" s="430"/>
      <c r="O646" s="431"/>
      <c r="P646" s="262"/>
      <c r="Q646" s="288"/>
      <c r="R646" s="247"/>
      <c r="S646" s="248"/>
      <c r="U646" s="434"/>
      <c r="V646" s="434"/>
      <c r="W646" s="434"/>
    </row>
    <row r="647" spans="1:23" ht="15.9" customHeight="1" x14ac:dyDescent="0.3">
      <c r="A647" s="244">
        <v>2</v>
      </c>
      <c r="B647" s="334"/>
      <c r="C647" s="341" t="str">
        <f t="shared" ref="C647" si="348">C583</f>
        <v>Z</v>
      </c>
      <c r="D647" s="6"/>
      <c r="E647" s="272" t="str">
        <f t="shared" ref="E647" si="349">E583</f>
        <v>Herne Hill Harriers</v>
      </c>
      <c r="F647" s="287"/>
      <c r="G647" s="430"/>
      <c r="H647" s="431"/>
      <c r="I647" s="6"/>
      <c r="J647" s="6"/>
      <c r="K647" s="6"/>
      <c r="L647" s="6"/>
      <c r="M647" s="6"/>
      <c r="N647" s="430"/>
      <c r="O647" s="431"/>
      <c r="P647" s="262"/>
      <c r="Q647" s="288"/>
      <c r="R647" s="247"/>
      <c r="S647" s="248"/>
      <c r="U647" s="434"/>
      <c r="V647" s="434"/>
      <c r="W647" s="434"/>
    </row>
    <row r="648" spans="1:23" ht="15.9" customHeight="1" x14ac:dyDescent="0.3">
      <c r="A648" s="244">
        <v>3</v>
      </c>
      <c r="B648" s="334"/>
      <c r="C648" s="341" t="str">
        <f t="shared" ref="C648" si="350">C584</f>
        <v>G</v>
      </c>
      <c r="D648" s="6"/>
      <c r="E648" s="272" t="str">
        <f t="shared" ref="E648" si="351">E584</f>
        <v>Guildford &amp; Godalming</v>
      </c>
      <c r="F648" s="287"/>
      <c r="G648" s="430"/>
      <c r="H648" s="431"/>
      <c r="I648" s="6"/>
      <c r="J648" s="6"/>
      <c r="K648" s="6"/>
      <c r="L648" s="6"/>
      <c r="M648" s="6"/>
      <c r="N648" s="430"/>
      <c r="O648" s="431"/>
      <c r="P648" s="262"/>
      <c r="Q648" s="288"/>
      <c r="R648" s="247"/>
      <c r="S648" s="248"/>
      <c r="U648" s="434"/>
      <c r="V648" s="434"/>
      <c r="W648" s="434"/>
    </row>
    <row r="649" spans="1:23" ht="15.9" customHeight="1" x14ac:dyDescent="0.3">
      <c r="A649" s="244">
        <v>4</v>
      </c>
      <c r="B649" s="334"/>
      <c r="C649" s="341" t="str">
        <f t="shared" ref="C649" si="352">C585</f>
        <v>S</v>
      </c>
      <c r="D649" s="6"/>
      <c r="E649" s="272" t="str">
        <f t="shared" ref="E649" si="353">E585</f>
        <v>Sutton &amp; District</v>
      </c>
      <c r="F649" s="287"/>
      <c r="G649" s="430"/>
      <c r="H649" s="431"/>
      <c r="I649" s="6"/>
      <c r="J649" s="6"/>
      <c r="K649" s="6"/>
      <c r="L649" s="6"/>
      <c r="M649" s="6"/>
      <c r="N649" s="430"/>
      <c r="O649" s="431"/>
      <c r="P649" s="262"/>
      <c r="Q649" s="288"/>
      <c r="R649" s="247"/>
      <c r="S649" s="248"/>
      <c r="U649" s="434"/>
      <c r="V649" s="434"/>
      <c r="W649" s="434"/>
    </row>
    <row r="650" spans="1:23" ht="15.9" customHeight="1" x14ac:dyDescent="0.3">
      <c r="A650" s="244">
        <v>5</v>
      </c>
      <c r="B650" s="334"/>
      <c r="C650" s="341" t="str">
        <f t="shared" ref="C650" si="354">C586</f>
        <v>H</v>
      </c>
      <c r="D650" s="6"/>
      <c r="E650" s="272" t="str">
        <f t="shared" ref="E650" si="355">E586</f>
        <v>Hercules Wimbledon</v>
      </c>
      <c r="F650" s="287"/>
      <c r="G650" s="430"/>
      <c r="H650" s="431"/>
      <c r="I650" s="6"/>
      <c r="J650" s="6"/>
      <c r="K650" s="6"/>
      <c r="L650" s="6"/>
      <c r="M650" s="6"/>
      <c r="N650" s="430"/>
      <c r="O650" s="431"/>
      <c r="P650" s="262"/>
      <c r="Q650" s="288"/>
      <c r="R650" s="247"/>
      <c r="S650" s="248"/>
      <c r="U650" s="434"/>
      <c r="V650" s="434"/>
      <c r="W650" s="434"/>
    </row>
    <row r="651" spans="1:23" ht="15.9" customHeight="1" x14ac:dyDescent="0.3">
      <c r="A651" s="244">
        <v>6</v>
      </c>
      <c r="B651" s="334"/>
      <c r="C651" s="341" t="str">
        <f t="shared" ref="C651" si="356">C587</f>
        <v>D</v>
      </c>
      <c r="D651" s="6"/>
      <c r="E651" s="272" t="str">
        <f t="shared" ref="E651" si="357">E587</f>
        <v>Dorking &amp; Mole Valley</v>
      </c>
      <c r="F651" s="287"/>
      <c r="G651" s="430"/>
      <c r="H651" s="431"/>
      <c r="I651" s="6"/>
      <c r="J651" s="6"/>
      <c r="K651" s="6"/>
      <c r="L651" s="6"/>
      <c r="M651" s="6"/>
      <c r="N651" s="430"/>
      <c r="O651" s="431"/>
      <c r="P651" s="262"/>
      <c r="Q651" s="288"/>
      <c r="R651" s="247"/>
      <c r="S651" s="248"/>
      <c r="U651" s="434"/>
      <c r="V651" s="434"/>
      <c r="W651" s="434"/>
    </row>
    <row r="652" spans="1:23" ht="15.9" customHeight="1" x14ac:dyDescent="0.3">
      <c r="A652" s="244">
        <v>7</v>
      </c>
      <c r="B652" s="334"/>
      <c r="C652" s="341"/>
      <c r="D652" s="6"/>
      <c r="E652" s="272"/>
      <c r="F652" s="287"/>
      <c r="G652" s="430"/>
      <c r="H652" s="431"/>
      <c r="I652" s="6"/>
      <c r="J652" s="6"/>
      <c r="K652" s="6"/>
      <c r="L652" s="6"/>
      <c r="M652" s="6"/>
      <c r="N652" s="430"/>
      <c r="O652" s="431"/>
      <c r="P652" s="262"/>
      <c r="Q652" s="288"/>
      <c r="R652" s="247"/>
      <c r="S652" s="248"/>
    </row>
    <row r="653" spans="1:23" ht="15.9" customHeight="1" x14ac:dyDescent="0.3">
      <c r="A653" s="244">
        <v>8</v>
      </c>
      <c r="B653" s="334" t="str">
        <f t="shared" ref="B653:C653" si="358">B589</f>
        <v>E</v>
      </c>
      <c r="C653" s="341" t="str">
        <f t="shared" si="358"/>
        <v>E</v>
      </c>
      <c r="D653" s="6"/>
      <c r="E653" s="272" t="str">
        <f t="shared" ref="E653" si="359">E589</f>
        <v>Epsom &amp; Ewell</v>
      </c>
      <c r="F653" s="287"/>
      <c r="G653" s="430"/>
      <c r="H653" s="431"/>
      <c r="I653" s="6"/>
      <c r="J653" s="6"/>
      <c r="K653" s="6"/>
      <c r="L653" s="6"/>
      <c r="M653" s="6"/>
      <c r="N653" s="430"/>
      <c r="O653" s="431"/>
      <c r="P653" s="262"/>
      <c r="Q653" s="288"/>
      <c r="R653" s="247"/>
      <c r="S653" s="248"/>
    </row>
    <row r="654" spans="1:23" ht="15.9" customHeight="1" x14ac:dyDescent="0.3">
      <c r="A654" s="244">
        <v>9</v>
      </c>
      <c r="B654" s="334" t="str">
        <f t="shared" ref="B654:C654" si="360">B590</f>
        <v>Z</v>
      </c>
      <c r="C654" s="341" t="str">
        <f t="shared" si="360"/>
        <v>Z</v>
      </c>
      <c r="D654" s="6"/>
      <c r="E654" s="272" t="str">
        <f t="shared" ref="E654" si="361">E590</f>
        <v>Herne Hill Harriers</v>
      </c>
      <c r="F654" s="287"/>
      <c r="G654" s="430"/>
      <c r="H654" s="431"/>
      <c r="I654" s="6"/>
      <c r="J654" s="6"/>
      <c r="K654" s="6"/>
      <c r="L654" s="6"/>
      <c r="M654" s="6"/>
      <c r="N654" s="430"/>
      <c r="O654" s="431"/>
      <c r="P654" s="262"/>
      <c r="Q654" s="288"/>
      <c r="R654" s="247"/>
      <c r="S654" s="248"/>
    </row>
    <row r="655" spans="1:23" ht="15.9" customHeight="1" x14ac:dyDescent="0.3">
      <c r="A655" s="244">
        <v>10</v>
      </c>
      <c r="B655" s="334" t="str">
        <f t="shared" ref="B655:C655" si="362">B591</f>
        <v>G</v>
      </c>
      <c r="C655" s="341" t="str">
        <f t="shared" si="362"/>
        <v>G</v>
      </c>
      <c r="D655" s="6"/>
      <c r="E655" s="272" t="str">
        <f t="shared" ref="E655" si="363">E591</f>
        <v>Guildford &amp; Godalming</v>
      </c>
      <c r="F655" s="287"/>
      <c r="G655" s="430"/>
      <c r="H655" s="431"/>
      <c r="I655" s="6"/>
      <c r="J655" s="6"/>
      <c r="K655" s="6"/>
      <c r="L655" s="6"/>
      <c r="M655" s="6"/>
      <c r="N655" s="430"/>
      <c r="O655" s="431"/>
      <c r="P655" s="262"/>
      <c r="Q655" s="288"/>
      <c r="R655" s="247"/>
      <c r="S655" s="248"/>
    </row>
    <row r="656" spans="1:23" ht="15.9" customHeight="1" x14ac:dyDescent="0.3">
      <c r="A656" s="244">
        <v>11</v>
      </c>
      <c r="B656" s="334" t="str">
        <f t="shared" ref="B656:C656" si="364">B592</f>
        <v>S</v>
      </c>
      <c r="C656" s="341" t="str">
        <f t="shared" si="364"/>
        <v>S</v>
      </c>
      <c r="D656" s="6"/>
      <c r="E656" s="272" t="str">
        <f t="shared" ref="E656" si="365">E592</f>
        <v>Sutton &amp; District</v>
      </c>
      <c r="F656" s="287"/>
      <c r="G656" s="430"/>
      <c r="H656" s="431"/>
      <c r="I656" s="6"/>
      <c r="J656" s="6"/>
      <c r="K656" s="6"/>
      <c r="L656" s="6"/>
      <c r="M656" s="6"/>
      <c r="N656" s="430"/>
      <c r="O656" s="431"/>
      <c r="P656" s="262"/>
      <c r="Q656" s="288"/>
      <c r="R656" s="247"/>
      <c r="S656" s="248"/>
    </row>
    <row r="657" spans="1:19" ht="15.9" customHeight="1" x14ac:dyDescent="0.3">
      <c r="A657" s="244">
        <v>12</v>
      </c>
      <c r="B657" s="334" t="str">
        <f t="shared" ref="B657:C657" si="366">B593</f>
        <v>H</v>
      </c>
      <c r="C657" s="341" t="str">
        <f t="shared" si="366"/>
        <v>H</v>
      </c>
      <c r="D657" s="6"/>
      <c r="E657" s="272" t="str">
        <f t="shared" ref="E657" si="367">E593</f>
        <v>Hercules Wimbledon</v>
      </c>
      <c r="F657" s="287"/>
      <c r="G657" s="430"/>
      <c r="H657" s="431"/>
      <c r="I657" s="6"/>
      <c r="J657" s="6"/>
      <c r="K657" s="6"/>
      <c r="L657" s="6"/>
      <c r="M657" s="6"/>
      <c r="N657" s="430"/>
      <c r="O657" s="431"/>
      <c r="P657" s="262"/>
      <c r="Q657" s="288"/>
      <c r="R657" s="247"/>
      <c r="S657" s="248"/>
    </row>
    <row r="658" spans="1:19" ht="15.9" customHeight="1" x14ac:dyDescent="0.3">
      <c r="A658" s="244">
        <v>13</v>
      </c>
      <c r="B658" s="334" t="str">
        <f t="shared" ref="B658:C658" si="368">B594</f>
        <v>D</v>
      </c>
      <c r="C658" s="341" t="str">
        <f t="shared" si="368"/>
        <v>D</v>
      </c>
      <c r="D658" s="6"/>
      <c r="E658" s="272" t="str">
        <f t="shared" ref="E658" si="369">E594</f>
        <v>Dorking &amp; Mole Valley</v>
      </c>
      <c r="F658" s="287"/>
      <c r="G658" s="430"/>
      <c r="H658" s="431"/>
      <c r="I658" s="6"/>
      <c r="J658" s="6"/>
      <c r="K658" s="6"/>
      <c r="L658" s="6"/>
      <c r="M658" s="6"/>
      <c r="N658" s="430"/>
      <c r="O658" s="431"/>
      <c r="P658" s="262"/>
      <c r="Q658" s="288"/>
      <c r="R658" s="247"/>
      <c r="S658" s="248"/>
    </row>
    <row r="659" spans="1:19" ht="15.9" customHeight="1" x14ac:dyDescent="0.3">
      <c r="A659" s="244">
        <v>14</v>
      </c>
      <c r="B659" s="334"/>
      <c r="C659" s="341"/>
      <c r="D659" s="6"/>
      <c r="E659" s="289"/>
      <c r="F659" s="287"/>
      <c r="G659" s="430"/>
      <c r="H659" s="431"/>
      <c r="I659" s="6"/>
      <c r="J659" s="6"/>
      <c r="K659" s="6"/>
      <c r="L659" s="6"/>
      <c r="M659" s="6"/>
      <c r="N659" s="430"/>
      <c r="O659" s="431"/>
      <c r="P659" s="262"/>
      <c r="Q659" s="288"/>
      <c r="R659" s="247"/>
      <c r="S659" s="248"/>
    </row>
    <row r="660" spans="1:19" ht="15.9" customHeight="1" x14ac:dyDescent="0.3">
      <c r="A660" s="244">
        <v>15</v>
      </c>
      <c r="B660" s="334"/>
      <c r="C660" s="341"/>
      <c r="D660" s="6"/>
      <c r="E660" s="289"/>
      <c r="F660" s="287"/>
      <c r="G660" s="430"/>
      <c r="H660" s="431"/>
      <c r="I660" s="6"/>
      <c r="J660" s="6"/>
      <c r="K660" s="6"/>
      <c r="L660" s="6"/>
      <c r="M660" s="6"/>
      <c r="N660" s="430"/>
      <c r="O660" s="431"/>
      <c r="P660" s="262"/>
      <c r="Q660" s="288"/>
      <c r="R660" s="247"/>
      <c r="S660" s="248"/>
    </row>
    <row r="661" spans="1:19" ht="15.9" customHeight="1" thickBot="1" x14ac:dyDescent="0.35">
      <c r="A661" s="249">
        <v>16</v>
      </c>
      <c r="B661" s="335"/>
      <c r="C661" s="342"/>
      <c r="D661" s="250"/>
      <c r="E661" s="290"/>
      <c r="F661" s="291"/>
      <c r="G661" s="432"/>
      <c r="H661" s="433"/>
      <c r="I661" s="250"/>
      <c r="J661" s="250"/>
      <c r="K661" s="250"/>
      <c r="L661" s="250"/>
      <c r="M661" s="250"/>
      <c r="N661" s="432"/>
      <c r="O661" s="433"/>
      <c r="P661" s="292"/>
      <c r="Q661" s="293"/>
      <c r="R661" s="252"/>
      <c r="S661" s="253"/>
    </row>
    <row r="662" spans="1:19" ht="9" customHeight="1" thickBot="1" x14ac:dyDescent="0.35"/>
    <row r="663" spans="1:19" ht="15.6" thickTop="1" thickBot="1" x14ac:dyDescent="0.35">
      <c r="A663" s="294"/>
      <c r="B663" s="336"/>
      <c r="C663" s="343"/>
      <c r="D663" s="295" t="s">
        <v>318</v>
      </c>
      <c r="E663" s="295"/>
      <c r="F663" s="296"/>
      <c r="G663" s="297"/>
      <c r="H663" s="295"/>
      <c r="I663" s="295" t="s">
        <v>319</v>
      </c>
      <c r="J663" s="295"/>
      <c r="K663" s="295"/>
      <c r="L663" s="295"/>
      <c r="M663" s="298"/>
      <c r="N663" s="296"/>
      <c r="O663" s="237" t="s">
        <v>320</v>
      </c>
      <c r="P663" s="237"/>
      <c r="Q663" s="237"/>
      <c r="R663" s="237"/>
      <c r="S663" s="233"/>
    </row>
    <row r="664" spans="1:19" ht="15" thickBot="1" x14ac:dyDescent="0.35">
      <c r="A664" s="299"/>
      <c r="B664" s="344" t="s">
        <v>169</v>
      </c>
      <c r="C664" s="344"/>
      <c r="D664" s="257" t="s">
        <v>3</v>
      </c>
      <c r="E664" s="256" t="s">
        <v>0</v>
      </c>
      <c r="F664" s="300" t="s">
        <v>343</v>
      </c>
      <c r="G664" s="299"/>
      <c r="H664" s="256" t="s">
        <v>169</v>
      </c>
      <c r="I664" s="255"/>
      <c r="J664" s="256" t="s">
        <v>3</v>
      </c>
      <c r="K664" s="258"/>
      <c r="L664" s="417" t="s">
        <v>0</v>
      </c>
      <c r="M664" s="419"/>
      <c r="N664" s="300" t="s">
        <v>344</v>
      </c>
      <c r="S664" s="139"/>
    </row>
    <row r="665" spans="1:19" ht="15.9" customHeight="1" thickBot="1" x14ac:dyDescent="0.35">
      <c r="A665" s="301">
        <v>1</v>
      </c>
      <c r="D665" s="260"/>
      <c r="F665" s="302"/>
      <c r="G665" s="303">
        <v>1</v>
      </c>
      <c r="I665" s="41"/>
      <c r="K665" s="139"/>
      <c r="L665" s="266"/>
      <c r="M665" s="138"/>
      <c r="N665" s="304"/>
      <c r="S665" s="139"/>
    </row>
    <row r="666" spans="1:19" ht="15.9" customHeight="1" x14ac:dyDescent="0.3">
      <c r="A666" s="305">
        <v>2</v>
      </c>
      <c r="B666" s="334"/>
      <c r="C666" s="345"/>
      <c r="D666" s="263"/>
      <c r="E666" s="262"/>
      <c r="F666" s="304"/>
      <c r="G666" s="306">
        <v>2</v>
      </c>
      <c r="H666" s="262"/>
      <c r="I666" s="264"/>
      <c r="J666" s="262"/>
      <c r="K666" s="265"/>
      <c r="L666" s="264"/>
      <c r="M666" s="265"/>
      <c r="N666" s="304"/>
      <c r="O666" s="81"/>
      <c r="P666" s="81"/>
      <c r="Q666" s="81"/>
      <c r="R666" s="81"/>
      <c r="S666" s="138"/>
    </row>
    <row r="667" spans="1:19" ht="15.9" customHeight="1" thickBot="1" x14ac:dyDescent="0.35">
      <c r="A667" s="305">
        <v>3</v>
      </c>
      <c r="B667" s="334"/>
      <c r="C667" s="345"/>
      <c r="D667" s="263"/>
      <c r="E667" s="262"/>
      <c r="F667" s="304"/>
      <c r="G667" s="306">
        <v>3</v>
      </c>
      <c r="H667" s="262"/>
      <c r="I667" s="264"/>
      <c r="J667" s="262"/>
      <c r="K667" s="265"/>
      <c r="L667" s="264"/>
      <c r="M667" s="265"/>
      <c r="N667" s="304"/>
      <c r="O667" s="44"/>
      <c r="P667" s="44"/>
      <c r="Q667" s="44"/>
      <c r="R667" s="44"/>
      <c r="S667" s="267"/>
    </row>
    <row r="668" spans="1:19" ht="15.9" customHeight="1" x14ac:dyDescent="0.3">
      <c r="A668" s="305">
        <v>4</v>
      </c>
      <c r="B668" s="334"/>
      <c r="C668" s="345"/>
      <c r="D668" s="263"/>
      <c r="E668" s="262"/>
      <c r="F668" s="304"/>
      <c r="G668" s="306">
        <v>4</v>
      </c>
      <c r="H668" s="262"/>
      <c r="I668" s="264"/>
      <c r="J668" s="262"/>
      <c r="K668" s="265"/>
      <c r="L668" s="264"/>
      <c r="M668" s="265"/>
      <c r="N668" s="304"/>
      <c r="S668" s="139"/>
    </row>
    <row r="669" spans="1:19" ht="15.9" customHeight="1" thickBot="1" x14ac:dyDescent="0.35">
      <c r="A669" s="305">
        <v>5</v>
      </c>
      <c r="B669" s="334"/>
      <c r="C669" s="345"/>
      <c r="D669" s="263"/>
      <c r="E669" s="262"/>
      <c r="F669" s="304"/>
      <c r="G669" s="306">
        <v>5</v>
      </c>
      <c r="H669" s="262"/>
      <c r="I669" s="264"/>
      <c r="J669" s="262"/>
      <c r="K669" s="265"/>
      <c r="L669" s="264"/>
      <c r="M669" s="265"/>
      <c r="N669" s="304"/>
      <c r="S669" s="139"/>
    </row>
    <row r="670" spans="1:19" ht="15.9" customHeight="1" thickBot="1" x14ac:dyDescent="0.35">
      <c r="A670" s="305">
        <v>6</v>
      </c>
      <c r="B670" s="334"/>
      <c r="C670" s="345"/>
      <c r="D670" s="263"/>
      <c r="E670" s="262"/>
      <c r="F670" s="304"/>
      <c r="G670" s="306">
        <v>6</v>
      </c>
      <c r="H670" s="262"/>
      <c r="I670" s="264"/>
      <c r="J670" s="262"/>
      <c r="K670" s="265"/>
      <c r="L670" s="264"/>
      <c r="M670" s="265"/>
      <c r="N670" s="304"/>
      <c r="O670" s="237" t="s">
        <v>323</v>
      </c>
      <c r="P670" s="237"/>
      <c r="Q670" s="237"/>
      <c r="R670" s="237"/>
      <c r="S670" s="233"/>
    </row>
    <row r="671" spans="1:19" ht="15.9" customHeight="1" x14ac:dyDescent="0.3">
      <c r="A671" s="305">
        <v>7</v>
      </c>
      <c r="B671" s="334"/>
      <c r="C671" s="345"/>
      <c r="D671" s="263"/>
      <c r="E671" s="262"/>
      <c r="F671" s="304"/>
      <c r="G671" s="306">
        <v>7</v>
      </c>
      <c r="H671" s="262"/>
      <c r="I671" s="264"/>
      <c r="J671" s="262"/>
      <c r="K671" s="265"/>
      <c r="L671" s="264"/>
      <c r="M671" s="265"/>
      <c r="N671" s="304"/>
      <c r="S671" s="139"/>
    </row>
    <row r="672" spans="1:19" ht="15.9" customHeight="1" thickBot="1" x14ac:dyDescent="0.35">
      <c r="A672" s="307">
        <v>8</v>
      </c>
      <c r="B672" s="337"/>
      <c r="C672" s="346"/>
      <c r="D672" s="309"/>
      <c r="E672" s="308"/>
      <c r="F672" s="310"/>
      <c r="G672" s="311">
        <v>8</v>
      </c>
      <c r="H672" s="308"/>
      <c r="I672" s="312"/>
      <c r="J672" s="308"/>
      <c r="K672" s="313"/>
      <c r="L672" s="312"/>
      <c r="M672" s="313"/>
      <c r="N672" s="314"/>
      <c r="O672" s="44"/>
      <c r="P672" s="44"/>
      <c r="Q672" s="44"/>
      <c r="R672" s="44"/>
      <c r="S672" s="267"/>
    </row>
    <row r="673" spans="1:23" ht="15.6" thickTop="1" thickBot="1" x14ac:dyDescent="0.35">
      <c r="D673" t="s">
        <v>339</v>
      </c>
      <c r="E673" s="4" t="str">
        <f>E641</f>
        <v>THREE TRIALS   ONLY</v>
      </c>
      <c r="O673" s="4" t="s">
        <v>82</v>
      </c>
    </row>
    <row r="674" spans="1:23" ht="15" thickBot="1" x14ac:dyDescent="0.35">
      <c r="A674" s="232" t="s">
        <v>305</v>
      </c>
      <c r="B674" s="331"/>
      <c r="C674" s="339"/>
      <c r="D674" s="234" t="s">
        <v>347</v>
      </c>
      <c r="E674" s="235" t="s">
        <v>82</v>
      </c>
      <c r="F674" s="236" t="s">
        <v>306</v>
      </c>
      <c r="G674" s="234"/>
      <c r="H674" s="237" t="str">
        <f>H642</f>
        <v>at Epsom &amp; Ewell AC</v>
      </c>
      <c r="I674" s="237"/>
      <c r="J674" s="237"/>
      <c r="K674" s="237"/>
      <c r="L674" s="237"/>
      <c r="M674" s="237"/>
      <c r="N674" s="236" t="s">
        <v>307</v>
      </c>
      <c r="O674" s="234" t="str">
        <f>O642</f>
        <v>04.06.22</v>
      </c>
      <c r="P674" s="237"/>
      <c r="Q674" s="237"/>
      <c r="R674" s="237"/>
      <c r="S674" s="233"/>
    </row>
    <row r="675" spans="1:23" ht="15" thickBot="1" x14ac:dyDescent="0.35">
      <c r="A675" s="238" t="s">
        <v>308</v>
      </c>
      <c r="B675" s="332"/>
      <c r="C675" s="340"/>
      <c r="D675" s="17" t="str">
        <f>D643</f>
        <v>Discus  1kg</v>
      </c>
      <c r="E675" s="17" t="str">
        <f>E643</f>
        <v>U15</v>
      </c>
      <c r="F675" s="239" t="s">
        <v>309</v>
      </c>
      <c r="G675" s="266"/>
      <c r="H675" s="315" t="str">
        <f>H643</f>
        <v>2.15pm</v>
      </c>
      <c r="I675" s="240"/>
      <c r="J675" s="81"/>
      <c r="K675" s="81"/>
      <c r="L675" s="81"/>
      <c r="M675" s="81"/>
    </row>
    <row r="676" spans="1:23" ht="29.25" customHeight="1" x14ac:dyDescent="0.3">
      <c r="A676" s="426" t="s">
        <v>310</v>
      </c>
      <c r="B676" s="326" t="s">
        <v>169</v>
      </c>
      <c r="C676" s="326"/>
      <c r="D676" s="241" t="s">
        <v>3</v>
      </c>
      <c r="E676" s="422" t="s">
        <v>0</v>
      </c>
      <c r="F676" s="439"/>
      <c r="G676" s="440" t="s">
        <v>329</v>
      </c>
      <c r="H676" s="441"/>
      <c r="I676" s="285" t="s">
        <v>330</v>
      </c>
      <c r="J676" s="285" t="s">
        <v>331</v>
      </c>
      <c r="K676" s="275"/>
      <c r="L676" s="275"/>
      <c r="M676" s="275"/>
      <c r="N676" s="442" t="s">
        <v>341</v>
      </c>
      <c r="O676" s="422"/>
      <c r="P676" s="435" t="s">
        <v>342</v>
      </c>
      <c r="Q676" s="420"/>
      <c r="R676" s="422" t="s">
        <v>316</v>
      </c>
      <c r="S676" s="423"/>
    </row>
    <row r="677" spans="1:23" ht="15" customHeight="1" x14ac:dyDescent="0.3">
      <c r="A677" s="427"/>
      <c r="B677" s="333"/>
      <c r="F677" s="286"/>
      <c r="G677" s="437" t="s">
        <v>317</v>
      </c>
      <c r="H677" s="437"/>
      <c r="I677" s="286" t="s">
        <v>317</v>
      </c>
      <c r="J677" s="286" t="s">
        <v>317</v>
      </c>
      <c r="K677" s="286" t="s">
        <v>317</v>
      </c>
      <c r="L677" s="286"/>
      <c r="M677" s="286"/>
      <c r="N677" s="438" t="s">
        <v>317</v>
      </c>
      <c r="O677" s="438"/>
      <c r="P677" s="436"/>
      <c r="Q677" s="421"/>
      <c r="R677" s="424"/>
      <c r="S677" s="425"/>
    </row>
    <row r="678" spans="1:23" ht="15.9" customHeight="1" x14ac:dyDescent="0.3">
      <c r="A678" s="244">
        <v>1</v>
      </c>
      <c r="B678" s="334"/>
      <c r="C678" s="347" t="str">
        <f t="shared" ref="C678" si="370">C614</f>
        <v>C</v>
      </c>
      <c r="D678" s="6"/>
      <c r="E678" s="272" t="str">
        <f t="shared" ref="E678" si="371">E614</f>
        <v>Croydon Harriers</v>
      </c>
      <c r="F678" s="287"/>
      <c r="G678" s="430"/>
      <c r="H678" s="431"/>
      <c r="I678" s="6"/>
      <c r="J678" s="6"/>
      <c r="K678" s="6"/>
      <c r="L678" s="6"/>
      <c r="M678" s="6"/>
      <c r="N678" s="430"/>
      <c r="O678" s="431"/>
      <c r="P678" s="262"/>
      <c r="Q678" s="288"/>
      <c r="R678" s="247"/>
      <c r="S678" s="248"/>
      <c r="U678" s="434"/>
      <c r="V678" s="434"/>
      <c r="W678" s="434"/>
    </row>
    <row r="679" spans="1:23" ht="15.9" customHeight="1" x14ac:dyDescent="0.3">
      <c r="A679" s="244">
        <v>2</v>
      </c>
      <c r="B679" s="334"/>
      <c r="C679" s="347" t="str">
        <f t="shared" ref="C679" si="372">C615</f>
        <v>K</v>
      </c>
      <c r="D679" s="6"/>
      <c r="E679" s="272" t="str">
        <f t="shared" ref="E679" si="373">E615</f>
        <v>Kingston &amp; Poly</v>
      </c>
      <c r="F679" s="287"/>
      <c r="G679" s="430"/>
      <c r="H679" s="431"/>
      <c r="I679" s="6"/>
      <c r="J679" s="6"/>
      <c r="K679" s="6"/>
      <c r="L679" s="6"/>
      <c r="M679" s="6"/>
      <c r="N679" s="430"/>
      <c r="O679" s="431"/>
      <c r="P679" s="262"/>
      <c r="Q679" s="288"/>
      <c r="R679" s="247"/>
      <c r="S679" s="248"/>
      <c r="U679" s="434"/>
      <c r="V679" s="434"/>
      <c r="W679" s="434"/>
    </row>
    <row r="680" spans="1:23" ht="15.9" customHeight="1" x14ac:dyDescent="0.3">
      <c r="A680" s="244">
        <v>3</v>
      </c>
      <c r="B680" s="334"/>
      <c r="C680" s="347" t="str">
        <f t="shared" ref="C680" si="374">C616</f>
        <v>L</v>
      </c>
      <c r="D680" s="6"/>
      <c r="E680" s="272" t="str">
        <f t="shared" ref="E680" si="375">E616</f>
        <v>South London Harriers</v>
      </c>
      <c r="F680" s="287"/>
      <c r="G680" s="430"/>
      <c r="H680" s="431"/>
      <c r="I680" s="6"/>
      <c r="J680" s="6"/>
      <c r="K680" s="6"/>
      <c r="L680" s="6"/>
      <c r="M680" s="6"/>
      <c r="N680" s="430"/>
      <c r="O680" s="431"/>
      <c r="P680" s="262"/>
      <c r="Q680" s="288"/>
      <c r="R680" s="247"/>
      <c r="S680" s="248"/>
      <c r="U680" s="434"/>
      <c r="V680" s="434"/>
      <c r="W680" s="434"/>
    </row>
    <row r="681" spans="1:23" ht="15.9" customHeight="1" x14ac:dyDescent="0.3">
      <c r="A681" s="244">
        <v>4</v>
      </c>
      <c r="B681" s="334"/>
      <c r="C681" s="347" t="str">
        <f t="shared" ref="C681" si="376">C617</f>
        <v>-</v>
      </c>
      <c r="D681" s="6"/>
      <c r="E681" s="272" t="str">
        <f t="shared" ref="E681" si="377">E617</f>
        <v>-</v>
      </c>
      <c r="F681" s="287"/>
      <c r="G681" s="430"/>
      <c r="H681" s="431"/>
      <c r="I681" s="6"/>
      <c r="J681" s="6"/>
      <c r="K681" s="6"/>
      <c r="L681" s="6"/>
      <c r="M681" s="6"/>
      <c r="N681" s="430"/>
      <c r="O681" s="431"/>
      <c r="P681" s="262"/>
      <c r="Q681" s="288"/>
      <c r="R681" s="247"/>
      <c r="S681" s="248"/>
      <c r="U681" s="434"/>
      <c r="V681" s="434"/>
      <c r="W681" s="434"/>
    </row>
    <row r="682" spans="1:23" ht="15.9" customHeight="1" x14ac:dyDescent="0.3">
      <c r="A682" s="244">
        <v>5</v>
      </c>
      <c r="B682" s="334"/>
      <c r="C682" s="347" t="str">
        <f t="shared" ref="C682" si="378">C618</f>
        <v>R</v>
      </c>
      <c r="D682" s="6"/>
      <c r="E682" s="272" t="str">
        <f t="shared" ref="E682" si="379">E618</f>
        <v>Reigate Priory</v>
      </c>
      <c r="F682" s="287"/>
      <c r="G682" s="430"/>
      <c r="H682" s="431"/>
      <c r="I682" s="6"/>
      <c r="J682" s="6"/>
      <c r="K682" s="6"/>
      <c r="L682" s="6"/>
      <c r="M682" s="6"/>
      <c r="N682" s="430"/>
      <c r="O682" s="431"/>
      <c r="P682" s="262"/>
      <c r="Q682" s="288"/>
      <c r="R682" s="247"/>
      <c r="S682" s="248"/>
      <c r="U682" s="434"/>
      <c r="V682" s="434"/>
      <c r="W682" s="434"/>
    </row>
    <row r="683" spans="1:23" ht="15.9" customHeight="1" x14ac:dyDescent="0.3">
      <c r="A683" s="244">
        <v>6</v>
      </c>
      <c r="B683" s="334"/>
      <c r="C683" s="347" t="str">
        <f t="shared" ref="C683" si="380">C619</f>
        <v>O</v>
      </c>
      <c r="D683" s="6"/>
      <c r="E683" s="272" t="str">
        <f t="shared" ref="E683" si="381">E619</f>
        <v>Holland Sports</v>
      </c>
      <c r="F683" s="287"/>
      <c r="G683" s="430"/>
      <c r="H683" s="431"/>
      <c r="I683" s="6"/>
      <c r="J683" s="6"/>
      <c r="K683" s="6"/>
      <c r="L683" s="6"/>
      <c r="M683" s="6"/>
      <c r="N683" s="430"/>
      <c r="O683" s="431"/>
      <c r="P683" s="262"/>
      <c r="Q683" s="288"/>
      <c r="R683" s="247"/>
      <c r="S683" s="248"/>
      <c r="U683" s="434"/>
      <c r="V683" s="434"/>
      <c r="W683" s="434"/>
    </row>
    <row r="684" spans="1:23" ht="15.9" customHeight="1" x14ac:dyDescent="0.3">
      <c r="A684" s="244">
        <v>7</v>
      </c>
      <c r="B684" s="334"/>
      <c r="C684" s="347"/>
      <c r="D684" s="6"/>
      <c r="E684" s="272"/>
      <c r="F684" s="287"/>
      <c r="G684" s="430"/>
      <c r="H684" s="431"/>
      <c r="I684" s="6"/>
      <c r="J684" s="6"/>
      <c r="K684" s="6"/>
      <c r="L684" s="6"/>
      <c r="M684" s="6"/>
      <c r="N684" s="430"/>
      <c r="O684" s="431"/>
      <c r="P684" s="262"/>
      <c r="Q684" s="288"/>
      <c r="R684" s="247"/>
      <c r="S684" s="248"/>
    </row>
    <row r="685" spans="1:23" ht="15.9" customHeight="1" x14ac:dyDescent="0.3">
      <c r="A685" s="244">
        <v>8</v>
      </c>
      <c r="B685" s="334" t="str">
        <f t="shared" ref="B685:C685" si="382">B621</f>
        <v>C</v>
      </c>
      <c r="C685" s="341" t="str">
        <f t="shared" si="382"/>
        <v>C</v>
      </c>
      <c r="D685" s="6"/>
      <c r="E685" s="272" t="str">
        <f t="shared" ref="E685" si="383">E621</f>
        <v>Croydon Harriers</v>
      </c>
      <c r="F685" s="287"/>
      <c r="G685" s="430"/>
      <c r="H685" s="431"/>
      <c r="I685" s="6"/>
      <c r="J685" s="6"/>
      <c r="K685" s="6"/>
      <c r="L685" s="6"/>
      <c r="M685" s="6"/>
      <c r="N685" s="430"/>
      <c r="O685" s="431"/>
      <c r="P685" s="262"/>
      <c r="Q685" s="288"/>
      <c r="R685" s="247"/>
      <c r="S685" s="248"/>
    </row>
    <row r="686" spans="1:23" ht="15.9" customHeight="1" x14ac:dyDescent="0.3">
      <c r="A686" s="244">
        <v>9</v>
      </c>
      <c r="B686" s="334" t="str">
        <f t="shared" ref="B686:C686" si="384">B622</f>
        <v>K</v>
      </c>
      <c r="C686" s="341" t="str">
        <f t="shared" si="384"/>
        <v>K</v>
      </c>
      <c r="D686" s="6"/>
      <c r="E686" s="272" t="str">
        <f t="shared" ref="E686" si="385">E622</f>
        <v>Kingston &amp; Poly</v>
      </c>
      <c r="F686" s="287"/>
      <c r="G686" s="430"/>
      <c r="H686" s="431"/>
      <c r="I686" s="6"/>
      <c r="J686" s="6"/>
      <c r="K686" s="6"/>
      <c r="L686" s="6"/>
      <c r="M686" s="6"/>
      <c r="N686" s="430"/>
      <c r="O686" s="431"/>
      <c r="P686" s="262"/>
      <c r="Q686" s="288"/>
      <c r="R686" s="247"/>
      <c r="S686" s="248"/>
    </row>
    <row r="687" spans="1:23" ht="15.9" customHeight="1" x14ac:dyDescent="0.3">
      <c r="A687" s="244">
        <v>10</v>
      </c>
      <c r="B687" s="334" t="str">
        <f t="shared" ref="B687:C687" si="386">B623</f>
        <v>L</v>
      </c>
      <c r="C687" s="341" t="str">
        <f t="shared" si="386"/>
        <v>L</v>
      </c>
      <c r="D687" s="6"/>
      <c r="E687" s="272" t="str">
        <f t="shared" ref="E687" si="387">E623</f>
        <v>South London Harriers</v>
      </c>
      <c r="F687" s="287"/>
      <c r="G687" s="430"/>
      <c r="H687" s="431"/>
      <c r="I687" s="6"/>
      <c r="J687" s="6"/>
      <c r="K687" s="6"/>
      <c r="L687" s="6"/>
      <c r="M687" s="6"/>
      <c r="N687" s="430"/>
      <c r="O687" s="431"/>
      <c r="P687" s="262"/>
      <c r="Q687" s="288"/>
      <c r="R687" s="247"/>
      <c r="S687" s="248"/>
    </row>
    <row r="688" spans="1:23" ht="15.9" customHeight="1" x14ac:dyDescent="0.3">
      <c r="A688" s="244">
        <v>11</v>
      </c>
      <c r="B688" s="334" t="str">
        <f t="shared" ref="B688:C688" si="388">B624</f>
        <v>-</v>
      </c>
      <c r="C688" s="341" t="str">
        <f t="shared" si="388"/>
        <v>-</v>
      </c>
      <c r="D688" s="6"/>
      <c r="E688" s="272" t="str">
        <f t="shared" ref="E688" si="389">E624</f>
        <v>-</v>
      </c>
      <c r="F688" s="287"/>
      <c r="G688" s="430"/>
      <c r="H688" s="431"/>
      <c r="I688" s="6"/>
      <c r="J688" s="6"/>
      <c r="K688" s="6"/>
      <c r="L688" s="6"/>
      <c r="M688" s="6"/>
      <c r="N688" s="430"/>
      <c r="O688" s="431"/>
      <c r="P688" s="262"/>
      <c r="Q688" s="288"/>
      <c r="R688" s="247"/>
      <c r="S688" s="248"/>
    </row>
    <row r="689" spans="1:19" ht="15.9" customHeight="1" x14ac:dyDescent="0.3">
      <c r="A689" s="244">
        <v>12</v>
      </c>
      <c r="B689" s="334" t="str">
        <f t="shared" ref="B689:C689" si="390">B625</f>
        <v>R</v>
      </c>
      <c r="C689" s="341" t="str">
        <f t="shared" si="390"/>
        <v>R</v>
      </c>
      <c r="D689" s="6"/>
      <c r="E689" s="272" t="str">
        <f t="shared" ref="E689" si="391">E625</f>
        <v>Reigate Priory</v>
      </c>
      <c r="F689" s="287"/>
      <c r="G689" s="430"/>
      <c r="H689" s="431"/>
      <c r="I689" s="6"/>
      <c r="J689" s="6"/>
      <c r="K689" s="6"/>
      <c r="L689" s="6"/>
      <c r="M689" s="6"/>
      <c r="N689" s="430"/>
      <c r="O689" s="431"/>
      <c r="P689" s="262"/>
      <c r="Q689" s="288"/>
      <c r="R689" s="247"/>
      <c r="S689" s="248"/>
    </row>
    <row r="690" spans="1:19" ht="15.9" customHeight="1" x14ac:dyDescent="0.3">
      <c r="A690" s="244">
        <v>13</v>
      </c>
      <c r="B690" s="334" t="str">
        <f t="shared" ref="B690:C690" si="392">B626</f>
        <v>O</v>
      </c>
      <c r="C690" s="341" t="str">
        <f t="shared" si="392"/>
        <v>O</v>
      </c>
      <c r="D690" s="6"/>
      <c r="E690" s="272" t="str">
        <f t="shared" ref="E690" si="393">E626</f>
        <v>Holland Sports</v>
      </c>
      <c r="F690" s="287"/>
      <c r="G690" s="430"/>
      <c r="H690" s="431"/>
      <c r="I690" s="6"/>
      <c r="J690" s="6"/>
      <c r="K690" s="6"/>
      <c r="L690" s="6"/>
      <c r="M690" s="6"/>
      <c r="N690" s="430"/>
      <c r="O690" s="431"/>
      <c r="P690" s="262"/>
      <c r="Q690" s="288"/>
      <c r="R690" s="247"/>
      <c r="S690" s="248"/>
    </row>
    <row r="691" spans="1:19" ht="15.9" customHeight="1" x14ac:dyDescent="0.3">
      <c r="A691" s="244">
        <v>14</v>
      </c>
      <c r="B691" s="334"/>
      <c r="C691" s="341"/>
      <c r="D691" s="6"/>
      <c r="E691" s="289"/>
      <c r="F691" s="287"/>
      <c r="G691" s="430"/>
      <c r="H691" s="431"/>
      <c r="I691" s="6"/>
      <c r="J691" s="6"/>
      <c r="K691" s="6"/>
      <c r="L691" s="6"/>
      <c r="M691" s="6"/>
      <c r="N691" s="430"/>
      <c r="O691" s="431"/>
      <c r="P691" s="262"/>
      <c r="Q691" s="288"/>
      <c r="R691" s="247"/>
      <c r="S691" s="248"/>
    </row>
    <row r="692" spans="1:19" ht="15.9" customHeight="1" x14ac:dyDescent="0.3">
      <c r="A692" s="244">
        <v>15</v>
      </c>
      <c r="B692" s="334"/>
      <c r="C692" s="341"/>
      <c r="D692" s="6"/>
      <c r="E692" s="289"/>
      <c r="F692" s="287"/>
      <c r="G692" s="430"/>
      <c r="H692" s="431"/>
      <c r="I692" s="6"/>
      <c r="J692" s="6"/>
      <c r="K692" s="6"/>
      <c r="L692" s="6"/>
      <c r="M692" s="6"/>
      <c r="N692" s="430"/>
      <c r="O692" s="431"/>
      <c r="P692" s="262"/>
      <c r="Q692" s="288"/>
      <c r="R692" s="247"/>
      <c r="S692" s="248"/>
    </row>
    <row r="693" spans="1:19" ht="15.9" customHeight="1" thickBot="1" x14ac:dyDescent="0.35">
      <c r="A693" s="249">
        <v>16</v>
      </c>
      <c r="B693" s="335"/>
      <c r="C693" s="342"/>
      <c r="D693" s="250"/>
      <c r="E693" s="290"/>
      <c r="F693" s="291"/>
      <c r="G693" s="432"/>
      <c r="H693" s="433"/>
      <c r="I693" s="250"/>
      <c r="J693" s="250"/>
      <c r="K693" s="250"/>
      <c r="L693" s="250"/>
      <c r="M693" s="250"/>
      <c r="N693" s="432"/>
      <c r="O693" s="433"/>
      <c r="P693" s="292"/>
      <c r="Q693" s="293"/>
      <c r="R693" s="252"/>
      <c r="S693" s="253"/>
    </row>
    <row r="694" spans="1:19" ht="9" customHeight="1" thickBot="1" x14ac:dyDescent="0.35"/>
    <row r="695" spans="1:19" ht="15.6" thickTop="1" thickBot="1" x14ac:dyDescent="0.35">
      <c r="A695" s="294"/>
      <c r="B695" s="336"/>
      <c r="C695" s="343"/>
      <c r="D695" s="295" t="s">
        <v>318</v>
      </c>
      <c r="E695" s="295"/>
      <c r="F695" s="296"/>
      <c r="G695" s="297"/>
      <c r="H695" s="295"/>
      <c r="I695" s="295" t="s">
        <v>319</v>
      </c>
      <c r="J695" s="295"/>
      <c r="K695" s="295"/>
      <c r="L695" s="295"/>
      <c r="M695" s="298"/>
      <c r="N695" s="296"/>
      <c r="O695" s="237" t="s">
        <v>320</v>
      </c>
      <c r="P695" s="237"/>
      <c r="Q695" s="237"/>
      <c r="R695" s="237"/>
      <c r="S695" s="233"/>
    </row>
    <row r="696" spans="1:19" ht="15" thickBot="1" x14ac:dyDescent="0.35">
      <c r="A696" s="299"/>
      <c r="B696" s="344" t="s">
        <v>169</v>
      </c>
      <c r="C696" s="344"/>
      <c r="D696" s="257" t="s">
        <v>3</v>
      </c>
      <c r="E696" s="256" t="s">
        <v>0</v>
      </c>
      <c r="F696" s="300" t="s">
        <v>343</v>
      </c>
      <c r="G696" s="299"/>
      <c r="H696" s="256" t="s">
        <v>169</v>
      </c>
      <c r="I696" s="255"/>
      <c r="J696" s="256" t="s">
        <v>3</v>
      </c>
      <c r="K696" s="258"/>
      <c r="L696" s="417" t="s">
        <v>0</v>
      </c>
      <c r="M696" s="419"/>
      <c r="N696" s="300" t="s">
        <v>344</v>
      </c>
      <c r="S696" s="139"/>
    </row>
    <row r="697" spans="1:19" ht="15.9" customHeight="1" thickBot="1" x14ac:dyDescent="0.35">
      <c r="A697" s="301">
        <v>1</v>
      </c>
      <c r="D697" s="260"/>
      <c r="F697" s="302"/>
      <c r="G697" s="303">
        <v>1</v>
      </c>
      <c r="I697" s="41"/>
      <c r="K697" s="139"/>
      <c r="L697" s="266"/>
      <c r="M697" s="138"/>
      <c r="N697" s="304"/>
      <c r="S697" s="139"/>
    </row>
    <row r="698" spans="1:19" ht="15.9" customHeight="1" x14ac:dyDescent="0.3">
      <c r="A698" s="305">
        <v>2</v>
      </c>
      <c r="B698" s="334"/>
      <c r="C698" s="345"/>
      <c r="D698" s="263"/>
      <c r="E698" s="262"/>
      <c r="F698" s="304"/>
      <c r="G698" s="306">
        <v>2</v>
      </c>
      <c r="H698" s="262"/>
      <c r="I698" s="264"/>
      <c r="J698" s="262"/>
      <c r="K698" s="265"/>
      <c r="L698" s="264"/>
      <c r="M698" s="265"/>
      <c r="N698" s="304"/>
      <c r="O698" s="81"/>
      <c r="P698" s="81"/>
      <c r="Q698" s="81"/>
      <c r="R698" s="81"/>
      <c r="S698" s="138"/>
    </row>
    <row r="699" spans="1:19" ht="15.9" customHeight="1" thickBot="1" x14ac:dyDescent="0.35">
      <c r="A699" s="305">
        <v>3</v>
      </c>
      <c r="B699" s="334"/>
      <c r="C699" s="345"/>
      <c r="D699" s="263"/>
      <c r="E699" s="262"/>
      <c r="F699" s="304"/>
      <c r="G699" s="306">
        <v>3</v>
      </c>
      <c r="H699" s="262"/>
      <c r="I699" s="264"/>
      <c r="J699" s="262"/>
      <c r="K699" s="265"/>
      <c r="L699" s="264"/>
      <c r="M699" s="265"/>
      <c r="N699" s="304"/>
      <c r="O699" s="44"/>
      <c r="P699" s="44"/>
      <c r="Q699" s="44"/>
      <c r="R699" s="44"/>
      <c r="S699" s="267"/>
    </row>
    <row r="700" spans="1:19" ht="15.9" customHeight="1" x14ac:dyDescent="0.3">
      <c r="A700" s="305">
        <v>4</v>
      </c>
      <c r="B700" s="334"/>
      <c r="C700" s="345"/>
      <c r="D700" s="263"/>
      <c r="E700" s="262"/>
      <c r="F700" s="304"/>
      <c r="G700" s="306">
        <v>4</v>
      </c>
      <c r="H700" s="262"/>
      <c r="I700" s="264"/>
      <c r="J700" s="262"/>
      <c r="K700" s="265"/>
      <c r="L700" s="264"/>
      <c r="M700" s="265"/>
      <c r="N700" s="304"/>
      <c r="S700" s="139"/>
    </row>
    <row r="701" spans="1:19" ht="15.9" customHeight="1" thickBot="1" x14ac:dyDescent="0.35">
      <c r="A701" s="305">
        <v>5</v>
      </c>
      <c r="B701" s="334"/>
      <c r="C701" s="345"/>
      <c r="D701" s="263"/>
      <c r="E701" s="262"/>
      <c r="F701" s="304"/>
      <c r="G701" s="306">
        <v>5</v>
      </c>
      <c r="H701" s="262"/>
      <c r="I701" s="264"/>
      <c r="J701" s="262"/>
      <c r="K701" s="265"/>
      <c r="L701" s="264"/>
      <c r="M701" s="265"/>
      <c r="N701" s="304"/>
      <c r="S701" s="139"/>
    </row>
    <row r="702" spans="1:19" ht="15.9" customHeight="1" thickBot="1" x14ac:dyDescent="0.35">
      <c r="A702" s="305">
        <v>6</v>
      </c>
      <c r="B702" s="334"/>
      <c r="C702" s="345"/>
      <c r="D702" s="263"/>
      <c r="E702" s="262"/>
      <c r="F702" s="304"/>
      <c r="G702" s="306">
        <v>6</v>
      </c>
      <c r="H702" s="262"/>
      <c r="I702" s="264"/>
      <c r="J702" s="262"/>
      <c r="K702" s="265"/>
      <c r="L702" s="264"/>
      <c r="M702" s="265"/>
      <c r="N702" s="304"/>
      <c r="O702" s="237" t="s">
        <v>323</v>
      </c>
      <c r="P702" s="237"/>
      <c r="Q702" s="237"/>
      <c r="R702" s="237"/>
      <c r="S702" s="233"/>
    </row>
    <row r="703" spans="1:19" ht="15.9" customHeight="1" x14ac:dyDescent="0.3">
      <c r="A703" s="305">
        <v>7</v>
      </c>
      <c r="B703" s="334"/>
      <c r="C703" s="345"/>
      <c r="D703" s="263"/>
      <c r="E703" s="262"/>
      <c r="F703" s="304"/>
      <c r="G703" s="306">
        <v>7</v>
      </c>
      <c r="H703" s="262"/>
      <c r="I703" s="264"/>
      <c r="J703" s="262"/>
      <c r="K703" s="265"/>
      <c r="L703" s="264"/>
      <c r="M703" s="265"/>
      <c r="N703" s="304"/>
      <c r="S703" s="139"/>
    </row>
    <row r="704" spans="1:19" ht="15.9" customHeight="1" thickBot="1" x14ac:dyDescent="0.35">
      <c r="A704" s="307">
        <v>8</v>
      </c>
      <c r="B704" s="337"/>
      <c r="C704" s="346"/>
      <c r="D704" s="309"/>
      <c r="E704" s="308"/>
      <c r="F704" s="310"/>
      <c r="G704" s="311">
        <v>8</v>
      </c>
      <c r="H704" s="308"/>
      <c r="I704" s="312"/>
      <c r="J704" s="308"/>
      <c r="K704" s="313"/>
      <c r="L704" s="312"/>
      <c r="M704" s="313"/>
      <c r="N704" s="314"/>
      <c r="O704" s="44"/>
      <c r="P704" s="44"/>
      <c r="Q704" s="44"/>
      <c r="R704" s="44"/>
      <c r="S704" s="267"/>
    </row>
    <row r="705" spans="1:23" ht="15.6" thickTop="1" thickBot="1" x14ac:dyDescent="0.35">
      <c r="D705" t="s">
        <v>339</v>
      </c>
      <c r="E705" s="4" t="s">
        <v>361</v>
      </c>
      <c r="O705" s="4" t="s">
        <v>81</v>
      </c>
    </row>
    <row r="706" spans="1:23" ht="15" thickBot="1" x14ac:dyDescent="0.35">
      <c r="A706" s="232" t="s">
        <v>305</v>
      </c>
      <c r="B706" s="331"/>
      <c r="C706" s="339"/>
      <c r="D706" s="234" t="s">
        <v>347</v>
      </c>
      <c r="E706" s="235" t="s">
        <v>81</v>
      </c>
      <c r="F706" s="236" t="s">
        <v>306</v>
      </c>
      <c r="G706" s="234"/>
      <c r="H706" s="237" t="str">
        <f>H450</f>
        <v>at Epsom &amp; Ewell AC</v>
      </c>
      <c r="I706" s="237"/>
      <c r="J706" s="237"/>
      <c r="K706" s="237"/>
      <c r="L706" s="237"/>
      <c r="M706" s="237"/>
      <c r="N706" s="236" t="s">
        <v>307</v>
      </c>
      <c r="O706" s="234" t="str">
        <f>O450</f>
        <v>04.06.22</v>
      </c>
      <c r="P706" s="237"/>
      <c r="Q706" s="237"/>
      <c r="R706" s="237"/>
      <c r="S706" s="233"/>
    </row>
    <row r="707" spans="1:23" ht="15" thickBot="1" x14ac:dyDescent="0.35">
      <c r="A707" s="238" t="s">
        <v>308</v>
      </c>
      <c r="B707" s="332"/>
      <c r="C707" s="340"/>
      <c r="D707" s="17" t="s">
        <v>375</v>
      </c>
      <c r="E707" s="17" t="s">
        <v>7</v>
      </c>
      <c r="F707" s="239" t="s">
        <v>309</v>
      </c>
      <c r="G707" s="266"/>
      <c r="H707" s="348" t="s">
        <v>376</v>
      </c>
      <c r="I707" s="240"/>
      <c r="J707" s="81"/>
      <c r="K707" s="81"/>
      <c r="L707" s="81"/>
      <c r="M707" s="81"/>
    </row>
    <row r="708" spans="1:23" ht="29.25" customHeight="1" x14ac:dyDescent="0.3">
      <c r="A708" s="426" t="s">
        <v>310</v>
      </c>
      <c r="B708" s="326" t="s">
        <v>169</v>
      </c>
      <c r="C708" s="326"/>
      <c r="D708" s="241" t="s">
        <v>3</v>
      </c>
      <c r="E708" s="422" t="s">
        <v>0</v>
      </c>
      <c r="F708" s="439"/>
      <c r="G708" s="440" t="s">
        <v>329</v>
      </c>
      <c r="H708" s="441"/>
      <c r="I708" s="285" t="s">
        <v>330</v>
      </c>
      <c r="J708" s="285" t="s">
        <v>331</v>
      </c>
      <c r="K708" s="275"/>
      <c r="L708" s="275"/>
      <c r="M708" s="275"/>
      <c r="N708" s="442" t="s">
        <v>341</v>
      </c>
      <c r="O708" s="422"/>
      <c r="P708" s="435" t="s">
        <v>342</v>
      </c>
      <c r="Q708" s="420"/>
      <c r="R708" s="422" t="s">
        <v>316</v>
      </c>
      <c r="S708" s="423"/>
    </row>
    <row r="709" spans="1:23" ht="15" customHeight="1" x14ac:dyDescent="0.3">
      <c r="A709" s="427"/>
      <c r="B709" s="333"/>
      <c r="F709" s="286"/>
      <c r="G709" s="437" t="s">
        <v>317</v>
      </c>
      <c r="H709" s="437"/>
      <c r="I709" s="286" t="s">
        <v>317</v>
      </c>
      <c r="J709" s="286" t="s">
        <v>317</v>
      </c>
      <c r="K709" s="286" t="s">
        <v>317</v>
      </c>
      <c r="L709" s="286"/>
      <c r="M709" s="286"/>
      <c r="N709" s="438" t="s">
        <v>317</v>
      </c>
      <c r="O709" s="438"/>
      <c r="P709" s="436"/>
      <c r="Q709" s="421"/>
      <c r="R709" s="424"/>
      <c r="S709" s="425"/>
    </row>
    <row r="710" spans="1:23" ht="15.9" customHeight="1" x14ac:dyDescent="0.3">
      <c r="A710" s="244">
        <v>1</v>
      </c>
      <c r="B710" s="334"/>
      <c r="C710" s="341" t="str">
        <f t="shared" ref="C710" si="394">C646</f>
        <v>E</v>
      </c>
      <c r="D710" s="6"/>
      <c r="E710" s="272" t="str">
        <f t="shared" ref="E710" si="395">E646</f>
        <v>Epsom &amp; Ewell</v>
      </c>
      <c r="F710" s="287"/>
      <c r="G710" s="430"/>
      <c r="H710" s="431"/>
      <c r="I710" s="6"/>
      <c r="J710" s="6"/>
      <c r="K710" s="6"/>
      <c r="L710" s="6"/>
      <c r="M710" s="6"/>
      <c r="N710" s="430"/>
      <c r="O710" s="431"/>
      <c r="P710" s="262"/>
      <c r="Q710" s="288"/>
      <c r="R710" s="247"/>
      <c r="S710" s="248"/>
      <c r="U710" s="434"/>
      <c r="V710" s="434"/>
      <c r="W710" s="434"/>
    </row>
    <row r="711" spans="1:23" ht="15.9" customHeight="1" x14ac:dyDescent="0.3">
      <c r="A711" s="244">
        <v>2</v>
      </c>
      <c r="B711" s="334"/>
      <c r="C711" s="341" t="str">
        <f t="shared" ref="C711" si="396">C647</f>
        <v>Z</v>
      </c>
      <c r="D711" s="6"/>
      <c r="E711" s="272" t="str">
        <f t="shared" ref="E711" si="397">E647</f>
        <v>Herne Hill Harriers</v>
      </c>
      <c r="F711" s="287"/>
      <c r="G711" s="430"/>
      <c r="H711" s="431"/>
      <c r="I711" s="6"/>
      <c r="J711" s="6"/>
      <c r="K711" s="6"/>
      <c r="L711" s="6"/>
      <c r="M711" s="6"/>
      <c r="N711" s="430"/>
      <c r="O711" s="431"/>
      <c r="P711" s="262"/>
      <c r="Q711" s="288"/>
      <c r="R711" s="247"/>
      <c r="S711" s="248"/>
      <c r="U711" s="434"/>
      <c r="V711" s="434"/>
      <c r="W711" s="434"/>
    </row>
    <row r="712" spans="1:23" ht="15.9" customHeight="1" x14ac:dyDescent="0.3">
      <c r="A712" s="244">
        <v>3</v>
      </c>
      <c r="B712" s="334"/>
      <c r="C712" s="341" t="str">
        <f t="shared" ref="C712" si="398">C648</f>
        <v>G</v>
      </c>
      <c r="D712" s="6"/>
      <c r="E712" s="272" t="str">
        <f t="shared" ref="E712" si="399">E648</f>
        <v>Guildford &amp; Godalming</v>
      </c>
      <c r="F712" s="287"/>
      <c r="G712" s="430"/>
      <c r="H712" s="431"/>
      <c r="I712" s="6"/>
      <c r="J712" s="6"/>
      <c r="K712" s="6"/>
      <c r="L712" s="6"/>
      <c r="M712" s="6"/>
      <c r="N712" s="430"/>
      <c r="O712" s="431"/>
      <c r="P712" s="262"/>
      <c r="Q712" s="288"/>
      <c r="R712" s="247"/>
      <c r="S712" s="248"/>
      <c r="U712" s="434"/>
      <c r="V712" s="434"/>
      <c r="W712" s="434"/>
    </row>
    <row r="713" spans="1:23" ht="15.9" customHeight="1" x14ac:dyDescent="0.3">
      <c r="A713" s="244">
        <v>4</v>
      </c>
      <c r="B713" s="334"/>
      <c r="C713" s="341" t="str">
        <f t="shared" ref="C713" si="400">C649</f>
        <v>S</v>
      </c>
      <c r="D713" s="6"/>
      <c r="E713" s="272" t="str">
        <f t="shared" ref="E713" si="401">E649</f>
        <v>Sutton &amp; District</v>
      </c>
      <c r="F713" s="287"/>
      <c r="G713" s="430"/>
      <c r="H713" s="431"/>
      <c r="I713" s="6"/>
      <c r="J713" s="6"/>
      <c r="K713" s="6"/>
      <c r="L713" s="6"/>
      <c r="M713" s="6"/>
      <c r="N713" s="430"/>
      <c r="O713" s="431"/>
      <c r="P713" s="262"/>
      <c r="Q713" s="288"/>
      <c r="R713" s="247"/>
      <c r="S713" s="248"/>
      <c r="U713" s="434"/>
      <c r="V713" s="434"/>
      <c r="W713" s="434"/>
    </row>
    <row r="714" spans="1:23" ht="15.9" customHeight="1" x14ac:dyDescent="0.3">
      <c r="A714" s="244">
        <v>5</v>
      </c>
      <c r="B714" s="334"/>
      <c r="C714" s="341" t="str">
        <f t="shared" ref="C714" si="402">C650</f>
        <v>H</v>
      </c>
      <c r="D714" s="6"/>
      <c r="E714" s="272" t="str">
        <f t="shared" ref="E714" si="403">E650</f>
        <v>Hercules Wimbledon</v>
      </c>
      <c r="F714" s="287"/>
      <c r="G714" s="430"/>
      <c r="H714" s="431"/>
      <c r="I714" s="6"/>
      <c r="J714" s="6"/>
      <c r="K714" s="6"/>
      <c r="L714" s="6"/>
      <c r="M714" s="6"/>
      <c r="N714" s="430"/>
      <c r="O714" s="431"/>
      <c r="P714" s="262"/>
      <c r="Q714" s="288"/>
      <c r="R714" s="247"/>
      <c r="S714" s="248"/>
      <c r="U714" s="434"/>
      <c r="V714" s="434"/>
      <c r="W714" s="434"/>
    </row>
    <row r="715" spans="1:23" ht="15.9" customHeight="1" x14ac:dyDescent="0.3">
      <c r="A715" s="244">
        <v>6</v>
      </c>
      <c r="B715" s="334"/>
      <c r="C715" s="341" t="str">
        <f t="shared" ref="C715" si="404">C651</f>
        <v>D</v>
      </c>
      <c r="D715" s="6"/>
      <c r="E715" s="272" t="str">
        <f t="shared" ref="E715" si="405">E651</f>
        <v>Dorking &amp; Mole Valley</v>
      </c>
      <c r="F715" s="287"/>
      <c r="G715" s="430"/>
      <c r="H715" s="431"/>
      <c r="I715" s="6"/>
      <c r="J715" s="6"/>
      <c r="K715" s="6"/>
      <c r="L715" s="6"/>
      <c r="M715" s="6"/>
      <c r="N715" s="430"/>
      <c r="O715" s="431"/>
      <c r="P715" s="262"/>
      <c r="Q715" s="288"/>
      <c r="R715" s="247"/>
      <c r="S715" s="248"/>
      <c r="U715" s="434"/>
      <c r="V715" s="434"/>
      <c r="W715" s="434"/>
    </row>
    <row r="716" spans="1:23" ht="15.9" customHeight="1" x14ac:dyDescent="0.3">
      <c r="A716" s="244">
        <v>7</v>
      </c>
      <c r="B716" s="334"/>
      <c r="C716" s="341"/>
      <c r="D716" s="6"/>
      <c r="E716" s="272"/>
      <c r="F716" s="287"/>
      <c r="G716" s="430"/>
      <c r="H716" s="431"/>
      <c r="I716" s="6"/>
      <c r="J716" s="6"/>
      <c r="K716" s="6"/>
      <c r="L716" s="6"/>
      <c r="M716" s="6"/>
      <c r="N716" s="430"/>
      <c r="O716" s="431"/>
      <c r="P716" s="262"/>
      <c r="Q716" s="288"/>
      <c r="R716" s="247"/>
      <c r="S716" s="248"/>
    </row>
    <row r="717" spans="1:23" ht="15.9" customHeight="1" x14ac:dyDescent="0.3">
      <c r="A717" s="244">
        <v>8</v>
      </c>
      <c r="B717" s="334" t="str">
        <f t="shared" ref="B717:C717" si="406">B653</f>
        <v>E</v>
      </c>
      <c r="C717" s="341" t="str">
        <f t="shared" si="406"/>
        <v>E</v>
      </c>
      <c r="D717" s="6"/>
      <c r="E717" s="272" t="str">
        <f t="shared" ref="E717" si="407">E653</f>
        <v>Epsom &amp; Ewell</v>
      </c>
      <c r="F717" s="287"/>
      <c r="G717" s="430"/>
      <c r="H717" s="431"/>
      <c r="I717" s="6"/>
      <c r="J717" s="6"/>
      <c r="K717" s="6"/>
      <c r="L717" s="6"/>
      <c r="M717" s="6"/>
      <c r="N717" s="430"/>
      <c r="O717" s="431"/>
      <c r="P717" s="262"/>
      <c r="Q717" s="288"/>
      <c r="R717" s="247"/>
      <c r="S717" s="248"/>
    </row>
    <row r="718" spans="1:23" ht="15.9" customHeight="1" x14ac:dyDescent="0.3">
      <c r="A718" s="244">
        <v>9</v>
      </c>
      <c r="B718" s="334" t="str">
        <f t="shared" ref="B718:C718" si="408">B654</f>
        <v>Z</v>
      </c>
      <c r="C718" s="341" t="str">
        <f t="shared" si="408"/>
        <v>Z</v>
      </c>
      <c r="D718" s="6"/>
      <c r="E718" s="272" t="str">
        <f t="shared" ref="E718" si="409">E654</f>
        <v>Herne Hill Harriers</v>
      </c>
      <c r="F718" s="287"/>
      <c r="G718" s="430"/>
      <c r="H718" s="431"/>
      <c r="I718" s="6"/>
      <c r="J718" s="6"/>
      <c r="K718" s="6"/>
      <c r="L718" s="6"/>
      <c r="M718" s="6"/>
      <c r="N718" s="430"/>
      <c r="O718" s="431"/>
      <c r="P718" s="262"/>
      <c r="Q718" s="288"/>
      <c r="R718" s="247"/>
      <c r="S718" s="248"/>
    </row>
    <row r="719" spans="1:23" ht="15.9" customHeight="1" x14ac:dyDescent="0.3">
      <c r="A719" s="244">
        <v>10</v>
      </c>
      <c r="B719" s="334" t="str">
        <f t="shared" ref="B719:C719" si="410">B655</f>
        <v>G</v>
      </c>
      <c r="C719" s="341" t="str">
        <f t="shared" si="410"/>
        <v>G</v>
      </c>
      <c r="D719" s="6"/>
      <c r="E719" s="272" t="str">
        <f t="shared" ref="E719" si="411">E655</f>
        <v>Guildford &amp; Godalming</v>
      </c>
      <c r="F719" s="287"/>
      <c r="G719" s="430"/>
      <c r="H719" s="431"/>
      <c r="I719" s="6"/>
      <c r="J719" s="6"/>
      <c r="K719" s="6"/>
      <c r="L719" s="6"/>
      <c r="M719" s="6"/>
      <c r="N719" s="430"/>
      <c r="O719" s="431"/>
      <c r="P719" s="262"/>
      <c r="Q719" s="288"/>
      <c r="R719" s="247"/>
      <c r="S719" s="248"/>
    </row>
    <row r="720" spans="1:23" ht="15.9" customHeight="1" x14ac:dyDescent="0.3">
      <c r="A720" s="244">
        <v>11</v>
      </c>
      <c r="B720" s="334" t="str">
        <f t="shared" ref="B720:C720" si="412">B656</f>
        <v>S</v>
      </c>
      <c r="C720" s="341" t="str">
        <f t="shared" si="412"/>
        <v>S</v>
      </c>
      <c r="D720" s="6"/>
      <c r="E720" s="272" t="str">
        <f t="shared" ref="E720" si="413">E656</f>
        <v>Sutton &amp; District</v>
      </c>
      <c r="F720" s="287"/>
      <c r="G720" s="430"/>
      <c r="H720" s="431"/>
      <c r="I720" s="6"/>
      <c r="J720" s="6"/>
      <c r="K720" s="6"/>
      <c r="L720" s="6"/>
      <c r="M720" s="6"/>
      <c r="N720" s="430"/>
      <c r="O720" s="431"/>
      <c r="P720" s="262"/>
      <c r="Q720" s="288"/>
      <c r="R720" s="247"/>
      <c r="S720" s="248"/>
    </row>
    <row r="721" spans="1:19" ht="15.9" customHeight="1" x14ac:dyDescent="0.3">
      <c r="A721" s="244">
        <v>12</v>
      </c>
      <c r="B721" s="334" t="str">
        <f t="shared" ref="B721:C721" si="414">B657</f>
        <v>H</v>
      </c>
      <c r="C721" s="341" t="str">
        <f t="shared" si="414"/>
        <v>H</v>
      </c>
      <c r="D721" s="6"/>
      <c r="E721" s="272" t="str">
        <f t="shared" ref="E721" si="415">E657</f>
        <v>Hercules Wimbledon</v>
      </c>
      <c r="F721" s="287"/>
      <c r="G721" s="430"/>
      <c r="H721" s="431"/>
      <c r="I721" s="6"/>
      <c r="J721" s="6"/>
      <c r="K721" s="6"/>
      <c r="L721" s="6"/>
      <c r="M721" s="6"/>
      <c r="N721" s="430"/>
      <c r="O721" s="431"/>
      <c r="P721" s="262"/>
      <c r="Q721" s="288"/>
      <c r="R721" s="247"/>
      <c r="S721" s="248"/>
    </row>
    <row r="722" spans="1:19" ht="15.9" customHeight="1" x14ac:dyDescent="0.3">
      <c r="A722" s="244">
        <v>13</v>
      </c>
      <c r="B722" s="334" t="str">
        <f t="shared" ref="B722:C722" si="416">B658</f>
        <v>D</v>
      </c>
      <c r="C722" s="341" t="str">
        <f t="shared" si="416"/>
        <v>D</v>
      </c>
      <c r="D722" s="6"/>
      <c r="E722" s="272" t="str">
        <f t="shared" ref="E722" si="417">E658</f>
        <v>Dorking &amp; Mole Valley</v>
      </c>
      <c r="F722" s="287"/>
      <c r="G722" s="430"/>
      <c r="H722" s="431"/>
      <c r="I722" s="6"/>
      <c r="J722" s="6"/>
      <c r="K722" s="6"/>
      <c r="L722" s="6"/>
      <c r="M722" s="6"/>
      <c r="N722" s="430"/>
      <c r="O722" s="431"/>
      <c r="P722" s="262"/>
      <c r="Q722" s="288"/>
      <c r="R722" s="247"/>
      <c r="S722" s="248"/>
    </row>
    <row r="723" spans="1:19" ht="15.9" customHeight="1" x14ac:dyDescent="0.3">
      <c r="A723" s="244">
        <v>14</v>
      </c>
      <c r="B723" s="334"/>
      <c r="C723" s="341"/>
      <c r="D723" s="6"/>
      <c r="E723" s="289"/>
      <c r="F723" s="287"/>
      <c r="G723" s="430"/>
      <c r="H723" s="431"/>
      <c r="I723" s="6"/>
      <c r="J723" s="6"/>
      <c r="K723" s="6"/>
      <c r="L723" s="6"/>
      <c r="M723" s="6"/>
      <c r="N723" s="430"/>
      <c r="O723" s="431"/>
      <c r="P723" s="262"/>
      <c r="Q723" s="288"/>
      <c r="R723" s="247"/>
      <c r="S723" s="248"/>
    </row>
    <row r="724" spans="1:19" ht="15.9" customHeight="1" x14ac:dyDescent="0.3">
      <c r="A724" s="244">
        <v>15</v>
      </c>
      <c r="B724" s="334"/>
      <c r="C724" s="341"/>
      <c r="D724" s="6"/>
      <c r="E724" s="289"/>
      <c r="F724" s="287"/>
      <c r="G724" s="430"/>
      <c r="H724" s="431"/>
      <c r="I724" s="6"/>
      <c r="J724" s="6"/>
      <c r="K724" s="6"/>
      <c r="L724" s="6"/>
      <c r="M724" s="6"/>
      <c r="N724" s="430"/>
      <c r="O724" s="431"/>
      <c r="P724" s="262"/>
      <c r="Q724" s="288"/>
      <c r="R724" s="247"/>
      <c r="S724" s="248"/>
    </row>
    <row r="725" spans="1:19" ht="15.9" customHeight="1" thickBot="1" x14ac:dyDescent="0.35">
      <c r="A725" s="249">
        <v>16</v>
      </c>
      <c r="B725" s="335"/>
      <c r="C725" s="342"/>
      <c r="D725" s="250"/>
      <c r="E725" s="290"/>
      <c r="F725" s="291"/>
      <c r="G725" s="432"/>
      <c r="H725" s="433"/>
      <c r="I725" s="250"/>
      <c r="J725" s="250"/>
      <c r="K725" s="250"/>
      <c r="L725" s="250"/>
      <c r="M725" s="250"/>
      <c r="N725" s="432"/>
      <c r="O725" s="433"/>
      <c r="P725" s="292"/>
      <c r="Q725" s="293"/>
      <c r="R725" s="252"/>
      <c r="S725" s="253"/>
    </row>
    <row r="726" spans="1:19" ht="9" customHeight="1" thickBot="1" x14ac:dyDescent="0.35"/>
    <row r="727" spans="1:19" ht="15.6" thickTop="1" thickBot="1" x14ac:dyDescent="0.35">
      <c r="A727" s="294"/>
      <c r="B727" s="336"/>
      <c r="C727" s="343"/>
      <c r="D727" s="295" t="s">
        <v>318</v>
      </c>
      <c r="E727" s="295"/>
      <c r="F727" s="296"/>
      <c r="G727" s="297"/>
      <c r="H727" s="295"/>
      <c r="I727" s="295" t="s">
        <v>319</v>
      </c>
      <c r="J727" s="295"/>
      <c r="K727" s="295"/>
      <c r="L727" s="295"/>
      <c r="M727" s="298"/>
      <c r="N727" s="296"/>
      <c r="O727" s="237" t="s">
        <v>320</v>
      </c>
      <c r="P727" s="237"/>
      <c r="Q727" s="237"/>
      <c r="R727" s="237"/>
      <c r="S727" s="233"/>
    </row>
    <row r="728" spans="1:19" ht="15" thickBot="1" x14ac:dyDescent="0.35">
      <c r="A728" s="299"/>
      <c r="B728" s="344" t="s">
        <v>169</v>
      </c>
      <c r="C728" s="344"/>
      <c r="D728" s="257" t="s">
        <v>3</v>
      </c>
      <c r="E728" s="256" t="s">
        <v>0</v>
      </c>
      <c r="F728" s="300" t="s">
        <v>343</v>
      </c>
      <c r="G728" s="299"/>
      <c r="H728" s="256" t="s">
        <v>169</v>
      </c>
      <c r="I728" s="255"/>
      <c r="J728" s="256" t="s">
        <v>3</v>
      </c>
      <c r="K728" s="258"/>
      <c r="L728" s="417" t="s">
        <v>0</v>
      </c>
      <c r="M728" s="419"/>
      <c r="N728" s="300" t="s">
        <v>344</v>
      </c>
      <c r="S728" s="139"/>
    </row>
    <row r="729" spans="1:19" ht="15.9" customHeight="1" thickBot="1" x14ac:dyDescent="0.35">
      <c r="A729" s="301">
        <v>1</v>
      </c>
      <c r="D729" s="260"/>
      <c r="F729" s="302"/>
      <c r="G729" s="303">
        <v>1</v>
      </c>
      <c r="I729" s="41"/>
      <c r="K729" s="139"/>
      <c r="L729" s="266"/>
      <c r="M729" s="138"/>
      <c r="N729" s="304"/>
      <c r="S729" s="139"/>
    </row>
    <row r="730" spans="1:19" ht="15.9" customHeight="1" x14ac:dyDescent="0.3">
      <c r="A730" s="305">
        <v>2</v>
      </c>
      <c r="B730" s="334"/>
      <c r="C730" s="345"/>
      <c r="D730" s="263"/>
      <c r="E730" s="262"/>
      <c r="F730" s="304"/>
      <c r="G730" s="306">
        <v>2</v>
      </c>
      <c r="H730" s="262"/>
      <c r="I730" s="264"/>
      <c r="J730" s="262"/>
      <c r="K730" s="265"/>
      <c r="L730" s="264"/>
      <c r="M730" s="265"/>
      <c r="N730" s="304"/>
      <c r="O730" s="81"/>
      <c r="P730" s="81"/>
      <c r="Q730" s="81"/>
      <c r="R730" s="81"/>
      <c r="S730" s="138"/>
    </row>
    <row r="731" spans="1:19" ht="15.9" customHeight="1" thickBot="1" x14ac:dyDescent="0.35">
      <c r="A731" s="305">
        <v>3</v>
      </c>
      <c r="B731" s="334"/>
      <c r="C731" s="345"/>
      <c r="D731" s="263"/>
      <c r="E731" s="262"/>
      <c r="F731" s="304"/>
      <c r="G731" s="306">
        <v>3</v>
      </c>
      <c r="H731" s="262"/>
      <c r="I731" s="264"/>
      <c r="J731" s="262"/>
      <c r="K731" s="265"/>
      <c r="L731" s="264"/>
      <c r="M731" s="265"/>
      <c r="N731" s="304"/>
      <c r="O731" s="44"/>
      <c r="P731" s="44"/>
      <c r="Q731" s="44"/>
      <c r="R731" s="44"/>
      <c r="S731" s="267"/>
    </row>
    <row r="732" spans="1:19" ht="15.9" customHeight="1" x14ac:dyDescent="0.3">
      <c r="A732" s="305">
        <v>4</v>
      </c>
      <c r="B732" s="334"/>
      <c r="C732" s="345"/>
      <c r="D732" s="263"/>
      <c r="E732" s="262"/>
      <c r="F732" s="304"/>
      <c r="G732" s="306">
        <v>4</v>
      </c>
      <c r="H732" s="262"/>
      <c r="I732" s="264"/>
      <c r="J732" s="262"/>
      <c r="K732" s="265"/>
      <c r="L732" s="264"/>
      <c r="M732" s="265"/>
      <c r="N732" s="304"/>
      <c r="S732" s="139"/>
    </row>
    <row r="733" spans="1:19" ht="15.9" customHeight="1" thickBot="1" x14ac:dyDescent="0.35">
      <c r="A733" s="305">
        <v>5</v>
      </c>
      <c r="B733" s="334"/>
      <c r="C733" s="345"/>
      <c r="D733" s="263"/>
      <c r="E733" s="262"/>
      <c r="F733" s="304"/>
      <c r="G733" s="306">
        <v>5</v>
      </c>
      <c r="H733" s="262"/>
      <c r="I733" s="264"/>
      <c r="J733" s="262"/>
      <c r="K733" s="265"/>
      <c r="L733" s="264"/>
      <c r="M733" s="265"/>
      <c r="N733" s="304"/>
      <c r="S733" s="139"/>
    </row>
    <row r="734" spans="1:19" ht="15.9" customHeight="1" thickBot="1" x14ac:dyDescent="0.35">
      <c r="A734" s="305">
        <v>6</v>
      </c>
      <c r="B734" s="334"/>
      <c r="C734" s="345"/>
      <c r="D734" s="263"/>
      <c r="E734" s="262"/>
      <c r="F734" s="304"/>
      <c r="G734" s="306">
        <v>6</v>
      </c>
      <c r="H734" s="262"/>
      <c r="I734" s="264"/>
      <c r="J734" s="262"/>
      <c r="K734" s="265"/>
      <c r="L734" s="264"/>
      <c r="M734" s="265"/>
      <c r="N734" s="304"/>
      <c r="O734" s="237" t="s">
        <v>323</v>
      </c>
      <c r="P734" s="237"/>
      <c r="Q734" s="237"/>
      <c r="R734" s="237"/>
      <c r="S734" s="233"/>
    </row>
    <row r="735" spans="1:19" ht="15.9" customHeight="1" x14ac:dyDescent="0.3">
      <c r="A735" s="305">
        <v>7</v>
      </c>
      <c r="B735" s="334"/>
      <c r="C735" s="345"/>
      <c r="D735" s="263"/>
      <c r="E735" s="262"/>
      <c r="F735" s="304"/>
      <c r="G735" s="306">
        <v>7</v>
      </c>
      <c r="H735" s="262"/>
      <c r="I735" s="264"/>
      <c r="J735" s="262"/>
      <c r="K735" s="265"/>
      <c r="L735" s="264"/>
      <c r="M735" s="265"/>
      <c r="N735" s="304"/>
      <c r="S735" s="139"/>
    </row>
    <row r="736" spans="1:19" ht="15.9" customHeight="1" thickBot="1" x14ac:dyDescent="0.35">
      <c r="A736" s="307">
        <v>8</v>
      </c>
      <c r="B736" s="337"/>
      <c r="C736" s="346"/>
      <c r="D736" s="309"/>
      <c r="E736" s="308"/>
      <c r="F736" s="310"/>
      <c r="G736" s="311">
        <v>8</v>
      </c>
      <c r="H736" s="308"/>
      <c r="I736" s="312"/>
      <c r="J736" s="308"/>
      <c r="K736" s="313"/>
      <c r="L736" s="312"/>
      <c r="M736" s="313"/>
      <c r="N736" s="314"/>
      <c r="O736" s="44"/>
      <c r="P736" s="44"/>
      <c r="Q736" s="44"/>
      <c r="R736" s="44"/>
      <c r="S736" s="267"/>
    </row>
    <row r="737" spans="1:23" ht="15.6" thickTop="1" thickBot="1" x14ac:dyDescent="0.35">
      <c r="D737" t="s">
        <v>339</v>
      </c>
      <c r="E737" s="4" t="str">
        <f>E705</f>
        <v>THREE TRIALS   ONLY</v>
      </c>
      <c r="O737" s="4" t="s">
        <v>82</v>
      </c>
    </row>
    <row r="738" spans="1:23" ht="15" thickBot="1" x14ac:dyDescent="0.35">
      <c r="A738" s="232" t="s">
        <v>305</v>
      </c>
      <c r="B738" s="331"/>
      <c r="C738" s="339"/>
      <c r="D738" s="234" t="s">
        <v>347</v>
      </c>
      <c r="E738" s="235" t="s">
        <v>82</v>
      </c>
      <c r="F738" s="236" t="s">
        <v>306</v>
      </c>
      <c r="G738" s="234"/>
      <c r="H738" s="237" t="str">
        <f>H706</f>
        <v>at Epsom &amp; Ewell AC</v>
      </c>
      <c r="I738" s="237"/>
      <c r="J738" s="237"/>
      <c r="K738" s="237"/>
      <c r="L738" s="237"/>
      <c r="M738" s="237"/>
      <c r="N738" s="236" t="s">
        <v>307</v>
      </c>
      <c r="O738" s="234" t="str">
        <f>O706</f>
        <v>04.06.22</v>
      </c>
      <c r="P738" s="237"/>
      <c r="Q738" s="237"/>
      <c r="R738" s="237"/>
      <c r="S738" s="233"/>
    </row>
    <row r="739" spans="1:23" ht="15" thickBot="1" x14ac:dyDescent="0.35">
      <c r="A739" s="238" t="s">
        <v>308</v>
      </c>
      <c r="B739" s="332"/>
      <c r="C739" s="340"/>
      <c r="D739" s="17" t="str">
        <f>D707</f>
        <v>Javelin  500g</v>
      </c>
      <c r="E739" s="17" t="str">
        <f>E707</f>
        <v>U15</v>
      </c>
      <c r="F739" s="239" t="s">
        <v>309</v>
      </c>
      <c r="G739" s="266"/>
      <c r="H739" s="315" t="str">
        <f>H707</f>
        <v>3pm</v>
      </c>
      <c r="I739" s="240"/>
      <c r="J739" s="81"/>
      <c r="K739" s="81"/>
      <c r="L739" s="81"/>
      <c r="M739" s="81"/>
    </row>
    <row r="740" spans="1:23" ht="29.25" customHeight="1" x14ac:dyDescent="0.3">
      <c r="A740" s="426" t="s">
        <v>310</v>
      </c>
      <c r="B740" s="326" t="s">
        <v>169</v>
      </c>
      <c r="C740" s="326"/>
      <c r="D740" s="241" t="s">
        <v>3</v>
      </c>
      <c r="E740" s="422" t="s">
        <v>0</v>
      </c>
      <c r="F740" s="439"/>
      <c r="G740" s="440" t="s">
        <v>329</v>
      </c>
      <c r="H740" s="441"/>
      <c r="I740" s="285" t="s">
        <v>330</v>
      </c>
      <c r="J740" s="285" t="s">
        <v>331</v>
      </c>
      <c r="K740" s="275"/>
      <c r="L740" s="275"/>
      <c r="M740" s="275"/>
      <c r="N740" s="442" t="s">
        <v>341</v>
      </c>
      <c r="O740" s="422"/>
      <c r="P740" s="435" t="s">
        <v>342</v>
      </c>
      <c r="Q740" s="420"/>
      <c r="R740" s="422" t="s">
        <v>316</v>
      </c>
      <c r="S740" s="423"/>
    </row>
    <row r="741" spans="1:23" ht="15" customHeight="1" x14ac:dyDescent="0.3">
      <c r="A741" s="427"/>
      <c r="B741" s="333"/>
      <c r="F741" s="286"/>
      <c r="G741" s="437" t="s">
        <v>317</v>
      </c>
      <c r="H741" s="437"/>
      <c r="I741" s="286" t="s">
        <v>317</v>
      </c>
      <c r="J741" s="286" t="s">
        <v>317</v>
      </c>
      <c r="K741" s="286" t="s">
        <v>317</v>
      </c>
      <c r="L741" s="286"/>
      <c r="M741" s="286"/>
      <c r="N741" s="438" t="s">
        <v>317</v>
      </c>
      <c r="O741" s="438"/>
      <c r="P741" s="436"/>
      <c r="Q741" s="421"/>
      <c r="R741" s="424"/>
      <c r="S741" s="425"/>
    </row>
    <row r="742" spans="1:23" ht="15.9" customHeight="1" x14ac:dyDescent="0.3">
      <c r="A742" s="244">
        <v>1</v>
      </c>
      <c r="B742" s="334"/>
      <c r="C742" s="347" t="str">
        <f t="shared" ref="C742" si="418">C678</f>
        <v>C</v>
      </c>
      <c r="D742" s="6"/>
      <c r="E742" s="272" t="str">
        <f t="shared" ref="E742" si="419">E678</f>
        <v>Croydon Harriers</v>
      </c>
      <c r="F742" s="287"/>
      <c r="G742" s="430"/>
      <c r="H742" s="431"/>
      <c r="I742" s="6"/>
      <c r="J742" s="6"/>
      <c r="K742" s="6"/>
      <c r="L742" s="6"/>
      <c r="M742" s="6"/>
      <c r="N742" s="430"/>
      <c r="O742" s="431"/>
      <c r="P742" s="262"/>
      <c r="Q742" s="288"/>
      <c r="R742" s="247"/>
      <c r="S742" s="248"/>
      <c r="U742" s="434"/>
      <c r="V742" s="434"/>
      <c r="W742" s="434"/>
    </row>
    <row r="743" spans="1:23" ht="15.9" customHeight="1" x14ac:dyDescent="0.3">
      <c r="A743" s="244">
        <v>2</v>
      </c>
      <c r="B743" s="334"/>
      <c r="C743" s="347" t="str">
        <f t="shared" ref="C743" si="420">C679</f>
        <v>K</v>
      </c>
      <c r="D743" s="6"/>
      <c r="E743" s="272" t="str">
        <f t="shared" ref="E743" si="421">E679</f>
        <v>Kingston &amp; Poly</v>
      </c>
      <c r="F743" s="287"/>
      <c r="G743" s="430"/>
      <c r="H743" s="431"/>
      <c r="I743" s="6"/>
      <c r="J743" s="6"/>
      <c r="K743" s="6"/>
      <c r="L743" s="6"/>
      <c r="M743" s="6"/>
      <c r="N743" s="430"/>
      <c r="O743" s="431"/>
      <c r="P743" s="262"/>
      <c r="Q743" s="288"/>
      <c r="R743" s="247"/>
      <c r="S743" s="248"/>
      <c r="U743" s="434"/>
      <c r="V743" s="434"/>
      <c r="W743" s="434"/>
    </row>
    <row r="744" spans="1:23" ht="15.9" customHeight="1" x14ac:dyDescent="0.3">
      <c r="A744" s="244">
        <v>3</v>
      </c>
      <c r="B744" s="334"/>
      <c r="C744" s="347" t="str">
        <f t="shared" ref="C744" si="422">C680</f>
        <v>L</v>
      </c>
      <c r="D744" s="6"/>
      <c r="E744" s="272" t="str">
        <f t="shared" ref="E744" si="423">E680</f>
        <v>South London Harriers</v>
      </c>
      <c r="F744" s="287"/>
      <c r="G744" s="430"/>
      <c r="H744" s="431"/>
      <c r="I744" s="6"/>
      <c r="J744" s="6"/>
      <c r="K744" s="6"/>
      <c r="L744" s="6"/>
      <c r="M744" s="6"/>
      <c r="N744" s="430"/>
      <c r="O744" s="431"/>
      <c r="P744" s="262"/>
      <c r="Q744" s="288"/>
      <c r="R744" s="247"/>
      <c r="S744" s="248"/>
      <c r="U744" s="434"/>
      <c r="V744" s="434"/>
      <c r="W744" s="434"/>
    </row>
    <row r="745" spans="1:23" ht="15.9" customHeight="1" x14ac:dyDescent="0.3">
      <c r="A745" s="244">
        <v>4</v>
      </c>
      <c r="B745" s="334"/>
      <c r="C745" s="347" t="str">
        <f t="shared" ref="C745" si="424">C681</f>
        <v>-</v>
      </c>
      <c r="D745" s="6"/>
      <c r="E745" s="272" t="str">
        <f t="shared" ref="E745" si="425">E681</f>
        <v>-</v>
      </c>
      <c r="F745" s="287"/>
      <c r="G745" s="430"/>
      <c r="H745" s="431"/>
      <c r="I745" s="6"/>
      <c r="J745" s="6"/>
      <c r="K745" s="6"/>
      <c r="L745" s="6"/>
      <c r="M745" s="6"/>
      <c r="N745" s="430"/>
      <c r="O745" s="431"/>
      <c r="P745" s="262"/>
      <c r="Q745" s="288"/>
      <c r="R745" s="247"/>
      <c r="S745" s="248"/>
      <c r="U745" s="434"/>
      <c r="V745" s="434"/>
      <c r="W745" s="434"/>
    </row>
    <row r="746" spans="1:23" ht="15.9" customHeight="1" x14ac:dyDescent="0.3">
      <c r="A746" s="244">
        <v>5</v>
      </c>
      <c r="B746" s="334"/>
      <c r="C746" s="347" t="str">
        <f t="shared" ref="C746" si="426">C682</f>
        <v>R</v>
      </c>
      <c r="D746" s="6"/>
      <c r="E746" s="272" t="str">
        <f t="shared" ref="E746" si="427">E682</f>
        <v>Reigate Priory</v>
      </c>
      <c r="F746" s="287"/>
      <c r="G746" s="430"/>
      <c r="H746" s="431"/>
      <c r="I746" s="6"/>
      <c r="J746" s="6"/>
      <c r="K746" s="6"/>
      <c r="L746" s="6"/>
      <c r="M746" s="6"/>
      <c r="N746" s="430"/>
      <c r="O746" s="431"/>
      <c r="P746" s="262"/>
      <c r="Q746" s="288"/>
      <c r="R746" s="247"/>
      <c r="S746" s="248"/>
      <c r="U746" s="434"/>
      <c r="V746" s="434"/>
      <c r="W746" s="434"/>
    </row>
    <row r="747" spans="1:23" ht="15.9" customHeight="1" x14ac:dyDescent="0.3">
      <c r="A747" s="244">
        <v>6</v>
      </c>
      <c r="B747" s="334"/>
      <c r="C747" s="347" t="str">
        <f t="shared" ref="C747" si="428">C683</f>
        <v>O</v>
      </c>
      <c r="D747" s="6"/>
      <c r="E747" s="272" t="str">
        <f t="shared" ref="E747" si="429">E683</f>
        <v>Holland Sports</v>
      </c>
      <c r="F747" s="287"/>
      <c r="G747" s="430"/>
      <c r="H747" s="431"/>
      <c r="I747" s="6"/>
      <c r="J747" s="6"/>
      <c r="K747" s="6"/>
      <c r="L747" s="6"/>
      <c r="M747" s="6"/>
      <c r="N747" s="430"/>
      <c r="O747" s="431"/>
      <c r="P747" s="262"/>
      <c r="Q747" s="288"/>
      <c r="R747" s="247"/>
      <c r="S747" s="248"/>
      <c r="U747" s="434"/>
      <c r="V747" s="434"/>
      <c r="W747" s="434"/>
    </row>
    <row r="748" spans="1:23" ht="15.9" customHeight="1" x14ac:dyDescent="0.3">
      <c r="A748" s="244">
        <v>7</v>
      </c>
      <c r="B748" s="334"/>
      <c r="C748" s="347"/>
      <c r="D748" s="6"/>
      <c r="E748" s="272"/>
      <c r="F748" s="287"/>
      <c r="G748" s="430"/>
      <c r="H748" s="431"/>
      <c r="I748" s="6"/>
      <c r="J748" s="6"/>
      <c r="K748" s="6"/>
      <c r="L748" s="6"/>
      <c r="M748" s="6"/>
      <c r="N748" s="430"/>
      <c r="O748" s="431"/>
      <c r="P748" s="262"/>
      <c r="Q748" s="288"/>
      <c r="R748" s="247"/>
      <c r="S748" s="248"/>
    </row>
    <row r="749" spans="1:23" ht="15.9" customHeight="1" x14ac:dyDescent="0.3">
      <c r="A749" s="244">
        <v>8</v>
      </c>
      <c r="B749" s="334" t="str">
        <f t="shared" ref="B749:C749" si="430">B685</f>
        <v>C</v>
      </c>
      <c r="C749" s="341" t="str">
        <f t="shared" si="430"/>
        <v>C</v>
      </c>
      <c r="D749" s="6"/>
      <c r="E749" s="272" t="str">
        <f t="shared" ref="E749" si="431">E685</f>
        <v>Croydon Harriers</v>
      </c>
      <c r="F749" s="287"/>
      <c r="G749" s="430"/>
      <c r="H749" s="431"/>
      <c r="I749" s="6"/>
      <c r="J749" s="6"/>
      <c r="K749" s="6"/>
      <c r="L749" s="6"/>
      <c r="M749" s="6"/>
      <c r="N749" s="430"/>
      <c r="O749" s="431"/>
      <c r="P749" s="262"/>
      <c r="Q749" s="288"/>
      <c r="R749" s="247"/>
      <c r="S749" s="248"/>
    </row>
    <row r="750" spans="1:23" ht="15.9" customHeight="1" x14ac:dyDescent="0.3">
      <c r="A750" s="244">
        <v>9</v>
      </c>
      <c r="B750" s="334" t="str">
        <f t="shared" ref="B750:C750" si="432">B686</f>
        <v>K</v>
      </c>
      <c r="C750" s="341" t="str">
        <f t="shared" si="432"/>
        <v>K</v>
      </c>
      <c r="D750" s="6"/>
      <c r="E750" s="272" t="str">
        <f t="shared" ref="E750" si="433">E686</f>
        <v>Kingston &amp; Poly</v>
      </c>
      <c r="F750" s="287"/>
      <c r="G750" s="430"/>
      <c r="H750" s="431"/>
      <c r="I750" s="6"/>
      <c r="J750" s="6"/>
      <c r="K750" s="6"/>
      <c r="L750" s="6"/>
      <c r="M750" s="6"/>
      <c r="N750" s="430"/>
      <c r="O750" s="431"/>
      <c r="P750" s="262"/>
      <c r="Q750" s="288"/>
      <c r="R750" s="247"/>
      <c r="S750" s="248"/>
    </row>
    <row r="751" spans="1:23" ht="15.9" customHeight="1" x14ac:dyDescent="0.3">
      <c r="A751" s="244">
        <v>10</v>
      </c>
      <c r="B751" s="334" t="str">
        <f t="shared" ref="B751:C751" si="434">B687</f>
        <v>L</v>
      </c>
      <c r="C751" s="341" t="str">
        <f t="shared" si="434"/>
        <v>L</v>
      </c>
      <c r="D751" s="6"/>
      <c r="E751" s="272" t="str">
        <f t="shared" ref="E751" si="435">E687</f>
        <v>South London Harriers</v>
      </c>
      <c r="F751" s="287"/>
      <c r="G751" s="430"/>
      <c r="H751" s="431"/>
      <c r="I751" s="6"/>
      <c r="J751" s="6"/>
      <c r="K751" s="6"/>
      <c r="L751" s="6"/>
      <c r="M751" s="6"/>
      <c r="N751" s="430"/>
      <c r="O751" s="431"/>
      <c r="P751" s="262"/>
      <c r="Q751" s="288"/>
      <c r="R751" s="247"/>
      <c r="S751" s="248"/>
    </row>
    <row r="752" spans="1:23" ht="15.9" customHeight="1" x14ac:dyDescent="0.3">
      <c r="A752" s="244">
        <v>11</v>
      </c>
      <c r="B752" s="334" t="str">
        <f t="shared" ref="B752:C752" si="436">B688</f>
        <v>-</v>
      </c>
      <c r="C752" s="341" t="str">
        <f t="shared" si="436"/>
        <v>-</v>
      </c>
      <c r="D752" s="6"/>
      <c r="E752" s="272" t="str">
        <f t="shared" ref="E752" si="437">E688</f>
        <v>-</v>
      </c>
      <c r="F752" s="287"/>
      <c r="G752" s="430"/>
      <c r="H752" s="431"/>
      <c r="I752" s="6"/>
      <c r="J752" s="6"/>
      <c r="K752" s="6"/>
      <c r="L752" s="6"/>
      <c r="M752" s="6"/>
      <c r="N752" s="430"/>
      <c r="O752" s="431"/>
      <c r="P752" s="262"/>
      <c r="Q752" s="288"/>
      <c r="R752" s="247"/>
      <c r="S752" s="248"/>
    </row>
    <row r="753" spans="1:19" ht="15.9" customHeight="1" x14ac:dyDescent="0.3">
      <c r="A753" s="244">
        <v>12</v>
      </c>
      <c r="B753" s="334" t="str">
        <f t="shared" ref="B753:C753" si="438">B689</f>
        <v>R</v>
      </c>
      <c r="C753" s="341" t="str">
        <f t="shared" si="438"/>
        <v>R</v>
      </c>
      <c r="D753" s="6"/>
      <c r="E753" s="272" t="str">
        <f t="shared" ref="E753" si="439">E689</f>
        <v>Reigate Priory</v>
      </c>
      <c r="F753" s="287"/>
      <c r="G753" s="430"/>
      <c r="H753" s="431"/>
      <c r="I753" s="6"/>
      <c r="J753" s="6"/>
      <c r="K753" s="6"/>
      <c r="L753" s="6"/>
      <c r="M753" s="6"/>
      <c r="N753" s="430"/>
      <c r="O753" s="431"/>
      <c r="P753" s="262"/>
      <c r="Q753" s="288"/>
      <c r="R753" s="247"/>
      <c r="S753" s="248"/>
    </row>
    <row r="754" spans="1:19" ht="15.9" customHeight="1" x14ac:dyDescent="0.3">
      <c r="A754" s="244">
        <v>13</v>
      </c>
      <c r="B754" s="334" t="str">
        <f t="shared" ref="B754:C754" si="440">B690</f>
        <v>O</v>
      </c>
      <c r="C754" s="341" t="str">
        <f t="shared" si="440"/>
        <v>O</v>
      </c>
      <c r="D754" s="6"/>
      <c r="E754" s="272" t="str">
        <f t="shared" ref="E754" si="441">E690</f>
        <v>Holland Sports</v>
      </c>
      <c r="F754" s="287"/>
      <c r="G754" s="430"/>
      <c r="H754" s="431"/>
      <c r="I754" s="6"/>
      <c r="J754" s="6"/>
      <c r="K754" s="6"/>
      <c r="L754" s="6"/>
      <c r="M754" s="6"/>
      <c r="N754" s="430"/>
      <c r="O754" s="431"/>
      <c r="P754" s="262"/>
      <c r="Q754" s="288"/>
      <c r="R754" s="247"/>
      <c r="S754" s="248"/>
    </row>
    <row r="755" spans="1:19" ht="15.9" customHeight="1" x14ac:dyDescent="0.3">
      <c r="A755" s="244">
        <v>14</v>
      </c>
      <c r="B755" s="334"/>
      <c r="C755" s="341"/>
      <c r="D755" s="6"/>
      <c r="E755" s="289"/>
      <c r="F755" s="287"/>
      <c r="G755" s="430"/>
      <c r="H755" s="431"/>
      <c r="I755" s="6"/>
      <c r="J755" s="6"/>
      <c r="K755" s="6"/>
      <c r="L755" s="6"/>
      <c r="M755" s="6"/>
      <c r="N755" s="430"/>
      <c r="O755" s="431"/>
      <c r="P755" s="262"/>
      <c r="Q755" s="288"/>
      <c r="R755" s="247"/>
      <c r="S755" s="248"/>
    </row>
    <row r="756" spans="1:19" ht="15.9" customHeight="1" x14ac:dyDescent="0.3">
      <c r="A756" s="244">
        <v>15</v>
      </c>
      <c r="B756" s="334"/>
      <c r="C756" s="341"/>
      <c r="D756" s="6"/>
      <c r="E756" s="289"/>
      <c r="F756" s="287"/>
      <c r="G756" s="430"/>
      <c r="H756" s="431"/>
      <c r="I756" s="6"/>
      <c r="J756" s="6"/>
      <c r="K756" s="6"/>
      <c r="L756" s="6"/>
      <c r="M756" s="6"/>
      <c r="N756" s="430"/>
      <c r="O756" s="431"/>
      <c r="P756" s="262"/>
      <c r="Q756" s="288"/>
      <c r="R756" s="247"/>
      <c r="S756" s="248"/>
    </row>
    <row r="757" spans="1:19" ht="15.9" customHeight="1" thickBot="1" x14ac:dyDescent="0.35">
      <c r="A757" s="249">
        <v>16</v>
      </c>
      <c r="B757" s="335"/>
      <c r="C757" s="342"/>
      <c r="D757" s="250"/>
      <c r="E757" s="290"/>
      <c r="F757" s="291"/>
      <c r="G757" s="432"/>
      <c r="H757" s="433"/>
      <c r="I757" s="250"/>
      <c r="J757" s="250"/>
      <c r="K757" s="250"/>
      <c r="L757" s="250"/>
      <c r="M757" s="250"/>
      <c r="N757" s="432"/>
      <c r="O757" s="433"/>
      <c r="P757" s="292"/>
      <c r="Q757" s="293"/>
      <c r="R757" s="252"/>
      <c r="S757" s="253"/>
    </row>
    <row r="758" spans="1:19" ht="9" customHeight="1" thickBot="1" x14ac:dyDescent="0.35"/>
    <row r="759" spans="1:19" ht="15.6" thickTop="1" thickBot="1" x14ac:dyDescent="0.35">
      <c r="A759" s="294"/>
      <c r="B759" s="336"/>
      <c r="C759" s="343"/>
      <c r="D759" s="295" t="s">
        <v>318</v>
      </c>
      <c r="E759" s="295"/>
      <c r="F759" s="296"/>
      <c r="G759" s="297"/>
      <c r="H759" s="295"/>
      <c r="I759" s="295" t="s">
        <v>319</v>
      </c>
      <c r="J759" s="295"/>
      <c r="K759" s="295"/>
      <c r="L759" s="295"/>
      <c r="M759" s="298"/>
      <c r="N759" s="296"/>
      <c r="O759" s="237" t="s">
        <v>320</v>
      </c>
      <c r="P759" s="237"/>
      <c r="Q759" s="237"/>
      <c r="R759" s="237"/>
      <c r="S759" s="233"/>
    </row>
    <row r="760" spans="1:19" ht="15" thickBot="1" x14ac:dyDescent="0.35">
      <c r="A760" s="299"/>
      <c r="B760" s="344" t="s">
        <v>169</v>
      </c>
      <c r="C760" s="344"/>
      <c r="D760" s="257" t="s">
        <v>3</v>
      </c>
      <c r="E760" s="256" t="s">
        <v>0</v>
      </c>
      <c r="F760" s="300" t="s">
        <v>343</v>
      </c>
      <c r="G760" s="299"/>
      <c r="H760" s="256" t="s">
        <v>169</v>
      </c>
      <c r="I760" s="255"/>
      <c r="J760" s="256" t="s">
        <v>3</v>
      </c>
      <c r="K760" s="258"/>
      <c r="L760" s="417" t="s">
        <v>0</v>
      </c>
      <c r="M760" s="419"/>
      <c r="N760" s="300" t="s">
        <v>344</v>
      </c>
      <c r="S760" s="139"/>
    </row>
    <row r="761" spans="1:19" ht="15.9" customHeight="1" thickBot="1" x14ac:dyDescent="0.35">
      <c r="A761" s="301">
        <v>1</v>
      </c>
      <c r="D761" s="260"/>
      <c r="F761" s="302"/>
      <c r="G761" s="303">
        <v>1</v>
      </c>
      <c r="I761" s="41"/>
      <c r="K761" s="139"/>
      <c r="L761" s="266"/>
      <c r="M761" s="138"/>
      <c r="N761" s="304"/>
      <c r="S761" s="139"/>
    </row>
    <row r="762" spans="1:19" ht="15.9" customHeight="1" x14ac:dyDescent="0.3">
      <c r="A762" s="305">
        <v>2</v>
      </c>
      <c r="B762" s="334"/>
      <c r="C762" s="345"/>
      <c r="D762" s="263"/>
      <c r="E762" s="262"/>
      <c r="F762" s="304"/>
      <c r="G762" s="306">
        <v>2</v>
      </c>
      <c r="H762" s="262"/>
      <c r="I762" s="264"/>
      <c r="J762" s="262"/>
      <c r="K762" s="265"/>
      <c r="L762" s="264"/>
      <c r="M762" s="265"/>
      <c r="N762" s="304"/>
      <c r="O762" s="81"/>
      <c r="P762" s="81"/>
      <c r="Q762" s="81"/>
      <c r="R762" s="81"/>
      <c r="S762" s="138"/>
    </row>
    <row r="763" spans="1:19" ht="15.9" customHeight="1" thickBot="1" x14ac:dyDescent="0.35">
      <c r="A763" s="305">
        <v>3</v>
      </c>
      <c r="B763" s="334"/>
      <c r="C763" s="345"/>
      <c r="D763" s="263"/>
      <c r="E763" s="262"/>
      <c r="F763" s="304"/>
      <c r="G763" s="306">
        <v>3</v>
      </c>
      <c r="H763" s="262"/>
      <c r="I763" s="264"/>
      <c r="J763" s="262"/>
      <c r="K763" s="265"/>
      <c r="L763" s="264"/>
      <c r="M763" s="265"/>
      <c r="N763" s="304"/>
      <c r="O763" s="44"/>
      <c r="P763" s="44"/>
      <c r="Q763" s="44"/>
      <c r="R763" s="44"/>
      <c r="S763" s="267"/>
    </row>
    <row r="764" spans="1:19" ht="15.9" customHeight="1" x14ac:dyDescent="0.3">
      <c r="A764" s="305">
        <v>4</v>
      </c>
      <c r="B764" s="334"/>
      <c r="C764" s="345"/>
      <c r="D764" s="263"/>
      <c r="E764" s="262"/>
      <c r="F764" s="304"/>
      <c r="G764" s="306">
        <v>4</v>
      </c>
      <c r="H764" s="262"/>
      <c r="I764" s="264"/>
      <c r="J764" s="262"/>
      <c r="K764" s="265"/>
      <c r="L764" s="264"/>
      <c r="M764" s="265"/>
      <c r="N764" s="304"/>
      <c r="S764" s="139"/>
    </row>
    <row r="765" spans="1:19" ht="15.9" customHeight="1" thickBot="1" x14ac:dyDescent="0.35">
      <c r="A765" s="305">
        <v>5</v>
      </c>
      <c r="B765" s="334"/>
      <c r="C765" s="345"/>
      <c r="D765" s="263"/>
      <c r="E765" s="262"/>
      <c r="F765" s="304"/>
      <c r="G765" s="306">
        <v>5</v>
      </c>
      <c r="H765" s="262"/>
      <c r="I765" s="264"/>
      <c r="J765" s="262"/>
      <c r="K765" s="265"/>
      <c r="L765" s="264"/>
      <c r="M765" s="265"/>
      <c r="N765" s="304"/>
      <c r="S765" s="139"/>
    </row>
    <row r="766" spans="1:19" ht="15.9" customHeight="1" thickBot="1" x14ac:dyDescent="0.35">
      <c r="A766" s="305">
        <v>6</v>
      </c>
      <c r="B766" s="334"/>
      <c r="C766" s="345"/>
      <c r="D766" s="263"/>
      <c r="E766" s="262"/>
      <c r="F766" s="304"/>
      <c r="G766" s="306">
        <v>6</v>
      </c>
      <c r="H766" s="262"/>
      <c r="I766" s="264"/>
      <c r="J766" s="262"/>
      <c r="K766" s="265"/>
      <c r="L766" s="264"/>
      <c r="M766" s="265"/>
      <c r="N766" s="304"/>
      <c r="O766" s="237" t="s">
        <v>323</v>
      </c>
      <c r="P766" s="237"/>
      <c r="Q766" s="237"/>
      <c r="R766" s="237"/>
      <c r="S766" s="233"/>
    </row>
    <row r="767" spans="1:19" ht="15.9" customHeight="1" x14ac:dyDescent="0.3">
      <c r="A767" s="305">
        <v>7</v>
      </c>
      <c r="B767" s="334"/>
      <c r="C767" s="345"/>
      <c r="D767" s="263"/>
      <c r="E767" s="262"/>
      <c r="F767" s="304"/>
      <c r="G767" s="306">
        <v>7</v>
      </c>
      <c r="H767" s="262"/>
      <c r="I767" s="264"/>
      <c r="J767" s="262"/>
      <c r="K767" s="265"/>
      <c r="L767" s="264"/>
      <c r="M767" s="265"/>
      <c r="N767" s="304"/>
      <c r="S767" s="139"/>
    </row>
    <row r="768" spans="1:19" ht="15.9" customHeight="1" thickBot="1" x14ac:dyDescent="0.35">
      <c r="A768" s="307">
        <v>8</v>
      </c>
      <c r="B768" s="337"/>
      <c r="C768" s="346"/>
      <c r="D768" s="309"/>
      <c r="E768" s="308"/>
      <c r="F768" s="310"/>
      <c r="G768" s="311">
        <v>8</v>
      </c>
      <c r="H768" s="308"/>
      <c r="I768" s="312"/>
      <c r="J768" s="308"/>
      <c r="K768" s="313"/>
      <c r="L768" s="312"/>
      <c r="M768" s="313"/>
      <c r="N768" s="314"/>
      <c r="O768" s="44"/>
      <c r="P768" s="44"/>
      <c r="Q768" s="44"/>
      <c r="R768" s="44"/>
      <c r="S768" s="267"/>
    </row>
    <row r="769" spans="1:23" ht="15.6" thickTop="1" thickBot="1" x14ac:dyDescent="0.35">
      <c r="D769" t="s">
        <v>339</v>
      </c>
      <c r="E769" s="4" t="s">
        <v>361</v>
      </c>
      <c r="O769" s="4" t="s">
        <v>81</v>
      </c>
    </row>
    <row r="770" spans="1:23" ht="15" thickBot="1" x14ac:dyDescent="0.35">
      <c r="A770" s="232" t="s">
        <v>305</v>
      </c>
      <c r="B770" s="331"/>
      <c r="C770" s="339"/>
      <c r="D770" s="234" t="s">
        <v>347</v>
      </c>
      <c r="E770" s="235" t="s">
        <v>81</v>
      </c>
      <c r="F770" s="236" t="s">
        <v>306</v>
      </c>
      <c r="G770" s="234"/>
      <c r="H770" s="237" t="str">
        <f>H514</f>
        <v>at Epsom &amp; Ewell AC</v>
      </c>
      <c r="I770" s="237"/>
      <c r="J770" s="237"/>
      <c r="K770" s="237"/>
      <c r="L770" s="237"/>
      <c r="M770" s="237"/>
      <c r="N770" s="236" t="s">
        <v>307</v>
      </c>
      <c r="O770" s="234" t="str">
        <f>O514</f>
        <v>04.06.22</v>
      </c>
      <c r="P770" s="237"/>
      <c r="Q770" s="237"/>
      <c r="R770" s="237"/>
      <c r="S770" s="233"/>
    </row>
    <row r="771" spans="1:23" ht="15" thickBot="1" x14ac:dyDescent="0.35">
      <c r="A771" s="238" t="s">
        <v>308</v>
      </c>
      <c r="B771" s="332"/>
      <c r="C771" s="340"/>
      <c r="D771" s="17" t="s">
        <v>377</v>
      </c>
      <c r="E771" s="17" t="s">
        <v>8</v>
      </c>
      <c r="F771" s="239" t="s">
        <v>309</v>
      </c>
      <c r="G771" s="266"/>
      <c r="H771" s="348" t="s">
        <v>376</v>
      </c>
      <c r="I771" s="240"/>
      <c r="J771" s="81"/>
      <c r="K771" s="81"/>
      <c r="L771" s="81"/>
      <c r="M771" s="81"/>
    </row>
    <row r="772" spans="1:23" ht="29.25" customHeight="1" x14ac:dyDescent="0.3">
      <c r="A772" s="426" t="s">
        <v>310</v>
      </c>
      <c r="B772" s="326" t="s">
        <v>169</v>
      </c>
      <c r="C772" s="326"/>
      <c r="D772" s="241" t="s">
        <v>3</v>
      </c>
      <c r="E772" s="422" t="s">
        <v>0</v>
      </c>
      <c r="F772" s="439"/>
      <c r="G772" s="440" t="s">
        <v>329</v>
      </c>
      <c r="H772" s="441"/>
      <c r="I772" s="285" t="s">
        <v>330</v>
      </c>
      <c r="J772" s="285" t="s">
        <v>331</v>
      </c>
      <c r="K772" s="275"/>
      <c r="L772" s="275"/>
      <c r="M772" s="275"/>
      <c r="N772" s="442" t="s">
        <v>341</v>
      </c>
      <c r="O772" s="422"/>
      <c r="P772" s="435" t="s">
        <v>342</v>
      </c>
      <c r="Q772" s="420"/>
      <c r="R772" s="422" t="s">
        <v>316</v>
      </c>
      <c r="S772" s="423"/>
    </row>
    <row r="773" spans="1:23" ht="15" customHeight="1" x14ac:dyDescent="0.3">
      <c r="A773" s="427"/>
      <c r="B773" s="333"/>
      <c r="F773" s="286"/>
      <c r="G773" s="437" t="s">
        <v>317</v>
      </c>
      <c r="H773" s="437"/>
      <c r="I773" s="286" t="s">
        <v>317</v>
      </c>
      <c r="J773" s="286" t="s">
        <v>317</v>
      </c>
      <c r="K773" s="286" t="s">
        <v>317</v>
      </c>
      <c r="L773" s="286"/>
      <c r="M773" s="286"/>
      <c r="N773" s="438" t="s">
        <v>317</v>
      </c>
      <c r="O773" s="438"/>
      <c r="P773" s="436"/>
      <c r="Q773" s="421"/>
      <c r="R773" s="424"/>
      <c r="S773" s="425"/>
    </row>
    <row r="774" spans="1:23" ht="15.9" customHeight="1" x14ac:dyDescent="0.3">
      <c r="A774" s="244">
        <v>1</v>
      </c>
      <c r="B774" s="334"/>
      <c r="C774" s="341" t="str">
        <f t="shared" ref="C774" si="442">C710</f>
        <v>E</v>
      </c>
      <c r="D774" s="6"/>
      <c r="E774" s="272" t="str">
        <f t="shared" ref="E774" si="443">E710</f>
        <v>Epsom &amp; Ewell</v>
      </c>
      <c r="F774" s="287"/>
      <c r="G774" s="430"/>
      <c r="H774" s="431"/>
      <c r="I774" s="6"/>
      <c r="J774" s="6"/>
      <c r="K774" s="6"/>
      <c r="L774" s="6"/>
      <c r="M774" s="6"/>
      <c r="N774" s="430"/>
      <c r="O774" s="431"/>
      <c r="P774" s="262"/>
      <c r="Q774" s="288"/>
      <c r="R774" s="247"/>
      <c r="S774" s="248"/>
      <c r="U774" s="434"/>
      <c r="V774" s="434"/>
      <c r="W774" s="434"/>
    </row>
    <row r="775" spans="1:23" ht="15.9" customHeight="1" x14ac:dyDescent="0.3">
      <c r="A775" s="244">
        <v>2</v>
      </c>
      <c r="B775" s="334"/>
      <c r="C775" s="341" t="str">
        <f t="shared" ref="C775" si="444">C711</f>
        <v>Z</v>
      </c>
      <c r="D775" s="6"/>
      <c r="E775" s="272" t="str">
        <f t="shared" ref="E775" si="445">E711</f>
        <v>Herne Hill Harriers</v>
      </c>
      <c r="F775" s="287"/>
      <c r="G775" s="430"/>
      <c r="H775" s="431"/>
      <c r="I775" s="6"/>
      <c r="J775" s="6"/>
      <c r="K775" s="6"/>
      <c r="L775" s="6"/>
      <c r="M775" s="6"/>
      <c r="N775" s="430"/>
      <c r="O775" s="431"/>
      <c r="P775" s="262"/>
      <c r="Q775" s="288"/>
      <c r="R775" s="247"/>
      <c r="S775" s="248"/>
      <c r="U775" s="434"/>
      <c r="V775" s="434"/>
      <c r="W775" s="434"/>
    </row>
    <row r="776" spans="1:23" ht="15.9" customHeight="1" x14ac:dyDescent="0.3">
      <c r="A776" s="244">
        <v>3</v>
      </c>
      <c r="B776" s="334"/>
      <c r="C776" s="341" t="str">
        <f t="shared" ref="C776" si="446">C712</f>
        <v>G</v>
      </c>
      <c r="D776" s="6"/>
      <c r="E776" s="272" t="str">
        <f t="shared" ref="E776" si="447">E712</f>
        <v>Guildford &amp; Godalming</v>
      </c>
      <c r="F776" s="287"/>
      <c r="G776" s="430"/>
      <c r="H776" s="431"/>
      <c r="I776" s="6"/>
      <c r="J776" s="6"/>
      <c r="K776" s="6"/>
      <c r="L776" s="6"/>
      <c r="M776" s="6"/>
      <c r="N776" s="430"/>
      <c r="O776" s="431"/>
      <c r="P776" s="262"/>
      <c r="Q776" s="288"/>
      <c r="R776" s="247"/>
      <c r="S776" s="248"/>
      <c r="U776" s="434"/>
      <c r="V776" s="434"/>
      <c r="W776" s="434"/>
    </row>
    <row r="777" spans="1:23" ht="15.9" customHeight="1" x14ac:dyDescent="0.3">
      <c r="A777" s="244">
        <v>4</v>
      </c>
      <c r="B777" s="334"/>
      <c r="C777" s="341" t="str">
        <f t="shared" ref="C777" si="448">C713</f>
        <v>S</v>
      </c>
      <c r="D777" s="6"/>
      <c r="E777" s="272" t="str">
        <f t="shared" ref="E777" si="449">E713</f>
        <v>Sutton &amp; District</v>
      </c>
      <c r="F777" s="287"/>
      <c r="G777" s="430"/>
      <c r="H777" s="431"/>
      <c r="I777" s="6"/>
      <c r="J777" s="6"/>
      <c r="K777" s="6"/>
      <c r="L777" s="6"/>
      <c r="M777" s="6"/>
      <c r="N777" s="430"/>
      <c r="O777" s="431"/>
      <c r="P777" s="262"/>
      <c r="Q777" s="288"/>
      <c r="R777" s="247"/>
      <c r="S777" s="248"/>
      <c r="U777" s="434"/>
      <c r="V777" s="434"/>
      <c r="W777" s="434"/>
    </row>
    <row r="778" spans="1:23" ht="15.9" customHeight="1" x14ac:dyDescent="0.3">
      <c r="A778" s="244">
        <v>5</v>
      </c>
      <c r="B778" s="334"/>
      <c r="C778" s="341" t="str">
        <f t="shared" ref="C778" si="450">C714</f>
        <v>H</v>
      </c>
      <c r="D778" s="6"/>
      <c r="E778" s="272" t="str">
        <f t="shared" ref="E778" si="451">E714</f>
        <v>Hercules Wimbledon</v>
      </c>
      <c r="F778" s="287"/>
      <c r="G778" s="430"/>
      <c r="H778" s="431"/>
      <c r="I778" s="6"/>
      <c r="J778" s="6"/>
      <c r="K778" s="6"/>
      <c r="L778" s="6"/>
      <c r="M778" s="6"/>
      <c r="N778" s="430"/>
      <c r="O778" s="431"/>
      <c r="P778" s="262"/>
      <c r="Q778" s="288"/>
      <c r="R778" s="247"/>
      <c r="S778" s="248"/>
      <c r="U778" s="434"/>
      <c r="V778" s="434"/>
      <c r="W778" s="434"/>
    </row>
    <row r="779" spans="1:23" ht="15.9" customHeight="1" x14ac:dyDescent="0.3">
      <c r="A779" s="244">
        <v>6</v>
      </c>
      <c r="B779" s="334"/>
      <c r="C779" s="341" t="str">
        <f t="shared" ref="C779" si="452">C715</f>
        <v>D</v>
      </c>
      <c r="D779" s="6"/>
      <c r="E779" s="272" t="str">
        <f t="shared" ref="E779" si="453">E715</f>
        <v>Dorking &amp; Mole Valley</v>
      </c>
      <c r="F779" s="287"/>
      <c r="G779" s="430"/>
      <c r="H779" s="431"/>
      <c r="I779" s="6"/>
      <c r="J779" s="6"/>
      <c r="K779" s="6"/>
      <c r="L779" s="6"/>
      <c r="M779" s="6"/>
      <c r="N779" s="430"/>
      <c r="O779" s="431"/>
      <c r="P779" s="262"/>
      <c r="Q779" s="288"/>
      <c r="R779" s="247"/>
      <c r="S779" s="248"/>
      <c r="U779" s="434"/>
      <c r="V779" s="434"/>
      <c r="W779" s="434"/>
    </row>
    <row r="780" spans="1:23" ht="15.9" customHeight="1" x14ac:dyDescent="0.3">
      <c r="A780" s="244">
        <v>7</v>
      </c>
      <c r="B780" s="334"/>
      <c r="C780" s="341"/>
      <c r="D780" s="6"/>
      <c r="E780" s="272"/>
      <c r="F780" s="287"/>
      <c r="G780" s="430"/>
      <c r="H780" s="431"/>
      <c r="I780" s="6"/>
      <c r="J780" s="6"/>
      <c r="K780" s="6"/>
      <c r="L780" s="6"/>
      <c r="M780" s="6"/>
      <c r="N780" s="430"/>
      <c r="O780" s="431"/>
      <c r="P780" s="262"/>
      <c r="Q780" s="288"/>
      <c r="R780" s="247"/>
      <c r="S780" s="248"/>
    </row>
    <row r="781" spans="1:23" ht="15.9" customHeight="1" x14ac:dyDescent="0.3">
      <c r="A781" s="244">
        <v>8</v>
      </c>
      <c r="B781" s="334" t="str">
        <f t="shared" ref="B781:C781" si="454">B717</f>
        <v>E</v>
      </c>
      <c r="C781" s="341" t="str">
        <f t="shared" si="454"/>
        <v>E</v>
      </c>
      <c r="D781" s="6"/>
      <c r="E781" s="272" t="str">
        <f t="shared" ref="E781" si="455">E717</f>
        <v>Epsom &amp; Ewell</v>
      </c>
      <c r="F781" s="287"/>
      <c r="G781" s="430"/>
      <c r="H781" s="431"/>
      <c r="I781" s="6"/>
      <c r="J781" s="6"/>
      <c r="K781" s="6"/>
      <c r="L781" s="6"/>
      <c r="M781" s="6"/>
      <c r="N781" s="430"/>
      <c r="O781" s="431"/>
      <c r="P781" s="262"/>
      <c r="Q781" s="288"/>
      <c r="R781" s="247"/>
      <c r="S781" s="248"/>
    </row>
    <row r="782" spans="1:23" ht="15.9" customHeight="1" x14ac:dyDescent="0.3">
      <c r="A782" s="244">
        <v>9</v>
      </c>
      <c r="B782" s="334" t="str">
        <f t="shared" ref="B782:C782" si="456">B718</f>
        <v>Z</v>
      </c>
      <c r="C782" s="341" t="str">
        <f t="shared" si="456"/>
        <v>Z</v>
      </c>
      <c r="D782" s="6"/>
      <c r="E782" s="272" t="str">
        <f t="shared" ref="E782" si="457">E718</f>
        <v>Herne Hill Harriers</v>
      </c>
      <c r="F782" s="287"/>
      <c r="G782" s="430"/>
      <c r="H782" s="431"/>
      <c r="I782" s="6"/>
      <c r="J782" s="6"/>
      <c r="K782" s="6"/>
      <c r="L782" s="6"/>
      <c r="M782" s="6"/>
      <c r="N782" s="430"/>
      <c r="O782" s="431"/>
      <c r="P782" s="262"/>
      <c r="Q782" s="288"/>
      <c r="R782" s="247"/>
      <c r="S782" s="248"/>
    </row>
    <row r="783" spans="1:23" ht="15.9" customHeight="1" x14ac:dyDescent="0.3">
      <c r="A783" s="244">
        <v>10</v>
      </c>
      <c r="B783" s="334" t="str">
        <f t="shared" ref="B783:C783" si="458">B719</f>
        <v>G</v>
      </c>
      <c r="C783" s="341" t="str">
        <f t="shared" si="458"/>
        <v>G</v>
      </c>
      <c r="D783" s="6"/>
      <c r="E783" s="272" t="str">
        <f t="shared" ref="E783" si="459">E719</f>
        <v>Guildford &amp; Godalming</v>
      </c>
      <c r="F783" s="287"/>
      <c r="G783" s="430"/>
      <c r="H783" s="431"/>
      <c r="I783" s="6"/>
      <c r="J783" s="6"/>
      <c r="K783" s="6"/>
      <c r="L783" s="6"/>
      <c r="M783" s="6"/>
      <c r="N783" s="430"/>
      <c r="O783" s="431"/>
      <c r="P783" s="262"/>
      <c r="Q783" s="288"/>
      <c r="R783" s="247"/>
      <c r="S783" s="248"/>
    </row>
    <row r="784" spans="1:23" ht="15.9" customHeight="1" x14ac:dyDescent="0.3">
      <c r="A784" s="244">
        <v>11</v>
      </c>
      <c r="B784" s="334" t="str">
        <f t="shared" ref="B784:C784" si="460">B720</f>
        <v>S</v>
      </c>
      <c r="C784" s="341" t="str">
        <f t="shared" si="460"/>
        <v>S</v>
      </c>
      <c r="D784" s="6"/>
      <c r="E784" s="272" t="str">
        <f t="shared" ref="E784" si="461">E720</f>
        <v>Sutton &amp; District</v>
      </c>
      <c r="F784" s="287"/>
      <c r="G784" s="430"/>
      <c r="H784" s="431"/>
      <c r="I784" s="6"/>
      <c r="J784" s="6"/>
      <c r="K784" s="6"/>
      <c r="L784" s="6"/>
      <c r="M784" s="6"/>
      <c r="N784" s="430"/>
      <c r="O784" s="431"/>
      <c r="P784" s="262"/>
      <c r="Q784" s="288"/>
      <c r="R784" s="247"/>
      <c r="S784" s="248"/>
    </row>
    <row r="785" spans="1:19" ht="15.9" customHeight="1" x14ac:dyDescent="0.3">
      <c r="A785" s="244">
        <v>12</v>
      </c>
      <c r="B785" s="334" t="str">
        <f t="shared" ref="B785:C785" si="462">B721</f>
        <v>H</v>
      </c>
      <c r="C785" s="341" t="str">
        <f t="shared" si="462"/>
        <v>H</v>
      </c>
      <c r="D785" s="6"/>
      <c r="E785" s="272" t="str">
        <f t="shared" ref="E785" si="463">E721</f>
        <v>Hercules Wimbledon</v>
      </c>
      <c r="F785" s="287"/>
      <c r="G785" s="430"/>
      <c r="H785" s="431"/>
      <c r="I785" s="6"/>
      <c r="J785" s="6"/>
      <c r="K785" s="6"/>
      <c r="L785" s="6"/>
      <c r="M785" s="6"/>
      <c r="N785" s="430"/>
      <c r="O785" s="431"/>
      <c r="P785" s="262"/>
      <c r="Q785" s="288"/>
      <c r="R785" s="247"/>
      <c r="S785" s="248"/>
    </row>
    <row r="786" spans="1:19" ht="15.9" customHeight="1" x14ac:dyDescent="0.3">
      <c r="A786" s="244">
        <v>13</v>
      </c>
      <c r="B786" s="334" t="str">
        <f t="shared" ref="B786:C786" si="464">B722</f>
        <v>D</v>
      </c>
      <c r="C786" s="341" t="str">
        <f t="shared" si="464"/>
        <v>D</v>
      </c>
      <c r="D786" s="6"/>
      <c r="E786" s="272" t="str">
        <f t="shared" ref="E786" si="465">E722</f>
        <v>Dorking &amp; Mole Valley</v>
      </c>
      <c r="F786" s="287"/>
      <c r="G786" s="430"/>
      <c r="H786" s="431"/>
      <c r="I786" s="6"/>
      <c r="J786" s="6"/>
      <c r="K786" s="6"/>
      <c r="L786" s="6"/>
      <c r="M786" s="6"/>
      <c r="N786" s="430"/>
      <c r="O786" s="431"/>
      <c r="P786" s="262"/>
      <c r="Q786" s="288"/>
      <c r="R786" s="247"/>
      <c r="S786" s="248"/>
    </row>
    <row r="787" spans="1:19" ht="15.9" customHeight="1" x14ac:dyDescent="0.3">
      <c r="A787" s="244">
        <v>14</v>
      </c>
      <c r="B787" s="334"/>
      <c r="C787" s="341"/>
      <c r="D787" s="6"/>
      <c r="E787" s="289"/>
      <c r="F787" s="287"/>
      <c r="G787" s="430"/>
      <c r="H787" s="431"/>
      <c r="I787" s="6"/>
      <c r="J787" s="6"/>
      <c r="K787" s="6"/>
      <c r="L787" s="6"/>
      <c r="M787" s="6"/>
      <c r="N787" s="430"/>
      <c r="O787" s="431"/>
      <c r="P787" s="262"/>
      <c r="Q787" s="288"/>
      <c r="R787" s="247"/>
      <c r="S787" s="248"/>
    </row>
    <row r="788" spans="1:19" ht="15.9" customHeight="1" x14ac:dyDescent="0.3">
      <c r="A788" s="244">
        <v>15</v>
      </c>
      <c r="B788" s="334"/>
      <c r="C788" s="341"/>
      <c r="D788" s="6"/>
      <c r="E788" s="289"/>
      <c r="F788" s="287"/>
      <c r="G788" s="430"/>
      <c r="H788" s="431"/>
      <c r="I788" s="6"/>
      <c r="J788" s="6"/>
      <c r="K788" s="6"/>
      <c r="L788" s="6"/>
      <c r="M788" s="6"/>
      <c r="N788" s="430"/>
      <c r="O788" s="431"/>
      <c r="P788" s="262"/>
      <c r="Q788" s="288"/>
      <c r="R788" s="247"/>
      <c r="S788" s="248"/>
    </row>
    <row r="789" spans="1:19" ht="15.9" customHeight="1" thickBot="1" x14ac:dyDescent="0.35">
      <c r="A789" s="249">
        <v>16</v>
      </c>
      <c r="B789" s="335"/>
      <c r="C789" s="342"/>
      <c r="D789" s="250"/>
      <c r="E789" s="290"/>
      <c r="F789" s="291"/>
      <c r="G789" s="432"/>
      <c r="H789" s="433"/>
      <c r="I789" s="250"/>
      <c r="J789" s="250"/>
      <c r="K789" s="250"/>
      <c r="L789" s="250"/>
      <c r="M789" s="250"/>
      <c r="N789" s="432"/>
      <c r="O789" s="433"/>
      <c r="P789" s="292"/>
      <c r="Q789" s="293"/>
      <c r="R789" s="252"/>
      <c r="S789" s="253"/>
    </row>
    <row r="790" spans="1:19" ht="9" customHeight="1" thickBot="1" x14ac:dyDescent="0.35"/>
    <row r="791" spans="1:19" ht="15.6" thickTop="1" thickBot="1" x14ac:dyDescent="0.35">
      <c r="A791" s="294"/>
      <c r="B791" s="336"/>
      <c r="C791" s="343"/>
      <c r="D791" s="295" t="s">
        <v>318</v>
      </c>
      <c r="E791" s="295"/>
      <c r="F791" s="296"/>
      <c r="G791" s="297"/>
      <c r="H791" s="295"/>
      <c r="I791" s="295" t="s">
        <v>319</v>
      </c>
      <c r="J791" s="295"/>
      <c r="K791" s="295"/>
      <c r="L791" s="295"/>
      <c r="M791" s="298"/>
      <c r="N791" s="296"/>
      <c r="O791" s="237" t="s">
        <v>320</v>
      </c>
      <c r="P791" s="237"/>
      <c r="Q791" s="237"/>
      <c r="R791" s="237"/>
      <c r="S791" s="233"/>
    </row>
    <row r="792" spans="1:19" ht="15" thickBot="1" x14ac:dyDescent="0.35">
      <c r="A792" s="299"/>
      <c r="B792" s="344" t="s">
        <v>169</v>
      </c>
      <c r="C792" s="344"/>
      <c r="D792" s="257" t="s">
        <v>3</v>
      </c>
      <c r="E792" s="256" t="s">
        <v>0</v>
      </c>
      <c r="F792" s="300" t="s">
        <v>343</v>
      </c>
      <c r="G792" s="299"/>
      <c r="H792" s="256" t="s">
        <v>169</v>
      </c>
      <c r="I792" s="255"/>
      <c r="J792" s="256" t="s">
        <v>3</v>
      </c>
      <c r="K792" s="258"/>
      <c r="L792" s="417" t="s">
        <v>0</v>
      </c>
      <c r="M792" s="419"/>
      <c r="N792" s="300" t="s">
        <v>344</v>
      </c>
      <c r="S792" s="139"/>
    </row>
    <row r="793" spans="1:19" ht="15.9" customHeight="1" thickBot="1" x14ac:dyDescent="0.35">
      <c r="A793" s="301">
        <v>1</v>
      </c>
      <c r="D793" s="260"/>
      <c r="F793" s="302"/>
      <c r="G793" s="303">
        <v>1</v>
      </c>
      <c r="I793" s="41"/>
      <c r="K793" s="139"/>
      <c r="L793" s="266"/>
      <c r="M793" s="138"/>
      <c r="N793" s="304"/>
      <c r="S793" s="139"/>
    </row>
    <row r="794" spans="1:19" ht="15.9" customHeight="1" x14ac:dyDescent="0.3">
      <c r="A794" s="305">
        <v>2</v>
      </c>
      <c r="B794" s="334"/>
      <c r="C794" s="345"/>
      <c r="D794" s="263"/>
      <c r="E794" s="262"/>
      <c r="F794" s="304"/>
      <c r="G794" s="306">
        <v>2</v>
      </c>
      <c r="H794" s="262"/>
      <c r="I794" s="264"/>
      <c r="J794" s="262"/>
      <c r="K794" s="265"/>
      <c r="L794" s="264"/>
      <c r="M794" s="265"/>
      <c r="N794" s="304"/>
      <c r="O794" s="81"/>
      <c r="P794" s="81"/>
      <c r="Q794" s="81"/>
      <c r="R794" s="81"/>
      <c r="S794" s="138"/>
    </row>
    <row r="795" spans="1:19" ht="15.9" customHeight="1" thickBot="1" x14ac:dyDescent="0.35">
      <c r="A795" s="305">
        <v>3</v>
      </c>
      <c r="B795" s="334"/>
      <c r="C795" s="345"/>
      <c r="D795" s="263"/>
      <c r="E795" s="262"/>
      <c r="F795" s="304"/>
      <c r="G795" s="306">
        <v>3</v>
      </c>
      <c r="H795" s="262"/>
      <c r="I795" s="264"/>
      <c r="J795" s="262"/>
      <c r="K795" s="265"/>
      <c r="L795" s="264"/>
      <c r="M795" s="265"/>
      <c r="N795" s="304"/>
      <c r="O795" s="44"/>
      <c r="P795" s="44"/>
      <c r="Q795" s="44"/>
      <c r="R795" s="44"/>
      <c r="S795" s="267"/>
    </row>
    <row r="796" spans="1:19" ht="15.9" customHeight="1" x14ac:dyDescent="0.3">
      <c r="A796" s="305">
        <v>4</v>
      </c>
      <c r="B796" s="334"/>
      <c r="C796" s="345"/>
      <c r="D796" s="263"/>
      <c r="E796" s="262"/>
      <c r="F796" s="304"/>
      <c r="G796" s="306">
        <v>4</v>
      </c>
      <c r="H796" s="262"/>
      <c r="I796" s="264"/>
      <c r="J796" s="262"/>
      <c r="K796" s="265"/>
      <c r="L796" s="264"/>
      <c r="M796" s="265"/>
      <c r="N796" s="304"/>
      <c r="S796" s="139"/>
    </row>
    <row r="797" spans="1:19" ht="15.9" customHeight="1" thickBot="1" x14ac:dyDescent="0.35">
      <c r="A797" s="305">
        <v>5</v>
      </c>
      <c r="B797" s="334"/>
      <c r="C797" s="345"/>
      <c r="D797" s="263"/>
      <c r="E797" s="262"/>
      <c r="F797" s="304"/>
      <c r="G797" s="306">
        <v>5</v>
      </c>
      <c r="H797" s="262"/>
      <c r="I797" s="264"/>
      <c r="J797" s="262"/>
      <c r="K797" s="265"/>
      <c r="L797" s="264"/>
      <c r="M797" s="265"/>
      <c r="N797" s="304"/>
      <c r="S797" s="139"/>
    </row>
    <row r="798" spans="1:19" ht="15.9" customHeight="1" thickBot="1" x14ac:dyDescent="0.35">
      <c r="A798" s="305">
        <v>6</v>
      </c>
      <c r="B798" s="334"/>
      <c r="C798" s="345"/>
      <c r="D798" s="263"/>
      <c r="E798" s="262"/>
      <c r="F798" s="304"/>
      <c r="G798" s="306">
        <v>6</v>
      </c>
      <c r="H798" s="262"/>
      <c r="I798" s="264"/>
      <c r="J798" s="262"/>
      <c r="K798" s="265"/>
      <c r="L798" s="264"/>
      <c r="M798" s="265"/>
      <c r="N798" s="304"/>
      <c r="O798" s="237" t="s">
        <v>323</v>
      </c>
      <c r="P798" s="237"/>
      <c r="Q798" s="237"/>
      <c r="R798" s="237"/>
      <c r="S798" s="233"/>
    </row>
    <row r="799" spans="1:19" ht="15.9" customHeight="1" x14ac:dyDescent="0.3">
      <c r="A799" s="305">
        <v>7</v>
      </c>
      <c r="B799" s="334"/>
      <c r="C799" s="345"/>
      <c r="D799" s="263"/>
      <c r="E799" s="262"/>
      <c r="F799" s="304"/>
      <c r="G799" s="306">
        <v>7</v>
      </c>
      <c r="H799" s="262"/>
      <c r="I799" s="264"/>
      <c r="J799" s="262"/>
      <c r="K799" s="265"/>
      <c r="L799" s="264"/>
      <c r="M799" s="265"/>
      <c r="N799" s="304"/>
      <c r="S799" s="139"/>
    </row>
    <row r="800" spans="1:19" ht="15.9" customHeight="1" thickBot="1" x14ac:dyDescent="0.35">
      <c r="A800" s="307">
        <v>8</v>
      </c>
      <c r="B800" s="337"/>
      <c r="C800" s="346"/>
      <c r="D800" s="309"/>
      <c r="E800" s="308"/>
      <c r="F800" s="310"/>
      <c r="G800" s="311">
        <v>8</v>
      </c>
      <c r="H800" s="308"/>
      <c r="I800" s="312"/>
      <c r="J800" s="308"/>
      <c r="K800" s="313"/>
      <c r="L800" s="312"/>
      <c r="M800" s="313"/>
      <c r="N800" s="314"/>
      <c r="O800" s="44"/>
      <c r="P800" s="44"/>
      <c r="Q800" s="44"/>
      <c r="R800" s="44"/>
      <c r="S800" s="267"/>
    </row>
    <row r="801" spans="1:23" ht="15.6" thickTop="1" thickBot="1" x14ac:dyDescent="0.35">
      <c r="D801" t="s">
        <v>339</v>
      </c>
      <c r="E801" s="4" t="str">
        <f>E769</f>
        <v>THREE TRIALS   ONLY</v>
      </c>
      <c r="O801" s="4" t="s">
        <v>82</v>
      </c>
    </row>
    <row r="802" spans="1:23" ht="15" thickBot="1" x14ac:dyDescent="0.35">
      <c r="A802" s="232" t="s">
        <v>305</v>
      </c>
      <c r="B802" s="331"/>
      <c r="C802" s="339"/>
      <c r="D802" s="234" t="s">
        <v>347</v>
      </c>
      <c r="E802" s="235" t="s">
        <v>82</v>
      </c>
      <c r="F802" s="236" t="s">
        <v>306</v>
      </c>
      <c r="G802" s="234"/>
      <c r="H802" s="237" t="str">
        <f>H770</f>
        <v>at Epsom &amp; Ewell AC</v>
      </c>
      <c r="I802" s="237"/>
      <c r="J802" s="237"/>
      <c r="K802" s="237"/>
      <c r="L802" s="237"/>
      <c r="M802" s="237"/>
      <c r="N802" s="236" t="s">
        <v>307</v>
      </c>
      <c r="O802" s="234" t="str">
        <f>O770</f>
        <v>04.06.22</v>
      </c>
      <c r="P802" s="237"/>
      <c r="Q802" s="237"/>
      <c r="R802" s="237"/>
      <c r="S802" s="233"/>
    </row>
    <row r="803" spans="1:23" ht="15" thickBot="1" x14ac:dyDescent="0.35">
      <c r="A803" s="238" t="s">
        <v>308</v>
      </c>
      <c r="B803" s="332"/>
      <c r="C803" s="340"/>
      <c r="D803" s="17" t="str">
        <f>D771</f>
        <v>Shot  2.72kg</v>
      </c>
      <c r="E803" s="17" t="str">
        <f>E771</f>
        <v>U13</v>
      </c>
      <c r="F803" s="239" t="s">
        <v>309</v>
      </c>
      <c r="G803" s="266"/>
      <c r="H803" s="315" t="str">
        <f>H771</f>
        <v>3pm</v>
      </c>
      <c r="I803" s="240"/>
      <c r="J803" s="81"/>
      <c r="K803" s="81"/>
      <c r="L803" s="81"/>
      <c r="M803" s="81"/>
    </row>
    <row r="804" spans="1:23" ht="29.25" customHeight="1" x14ac:dyDescent="0.3">
      <c r="A804" s="426" t="s">
        <v>310</v>
      </c>
      <c r="B804" s="326" t="s">
        <v>169</v>
      </c>
      <c r="C804" s="326"/>
      <c r="D804" s="241" t="s">
        <v>3</v>
      </c>
      <c r="E804" s="422" t="s">
        <v>0</v>
      </c>
      <c r="F804" s="439"/>
      <c r="G804" s="440" t="s">
        <v>329</v>
      </c>
      <c r="H804" s="441"/>
      <c r="I804" s="285" t="s">
        <v>330</v>
      </c>
      <c r="J804" s="285" t="s">
        <v>331</v>
      </c>
      <c r="K804" s="275"/>
      <c r="L804" s="275"/>
      <c r="M804" s="275"/>
      <c r="N804" s="442" t="s">
        <v>341</v>
      </c>
      <c r="O804" s="422"/>
      <c r="P804" s="435" t="s">
        <v>342</v>
      </c>
      <c r="Q804" s="420"/>
      <c r="R804" s="422" t="s">
        <v>316</v>
      </c>
      <c r="S804" s="423"/>
    </row>
    <row r="805" spans="1:23" ht="15" customHeight="1" x14ac:dyDescent="0.3">
      <c r="A805" s="427"/>
      <c r="B805" s="333"/>
      <c r="F805" s="286"/>
      <c r="G805" s="437" t="s">
        <v>317</v>
      </c>
      <c r="H805" s="437"/>
      <c r="I805" s="286" t="s">
        <v>317</v>
      </c>
      <c r="J805" s="286" t="s">
        <v>317</v>
      </c>
      <c r="K805" s="286" t="s">
        <v>317</v>
      </c>
      <c r="L805" s="286"/>
      <c r="M805" s="286"/>
      <c r="N805" s="438" t="s">
        <v>317</v>
      </c>
      <c r="O805" s="438"/>
      <c r="P805" s="436"/>
      <c r="Q805" s="421"/>
      <c r="R805" s="424"/>
      <c r="S805" s="425"/>
    </row>
    <row r="806" spans="1:23" ht="15.9" customHeight="1" x14ac:dyDescent="0.3">
      <c r="A806" s="244">
        <v>1</v>
      </c>
      <c r="B806" s="334"/>
      <c r="C806" s="347" t="str">
        <f t="shared" ref="C806" si="466">C742</f>
        <v>C</v>
      </c>
      <c r="D806" s="6"/>
      <c r="E806" s="272" t="str">
        <f t="shared" ref="E806" si="467">E742</f>
        <v>Croydon Harriers</v>
      </c>
      <c r="F806" s="287"/>
      <c r="G806" s="430"/>
      <c r="H806" s="431"/>
      <c r="I806" s="6"/>
      <c r="J806" s="6"/>
      <c r="K806" s="6"/>
      <c r="L806" s="6"/>
      <c r="M806" s="6"/>
      <c r="N806" s="430"/>
      <c r="O806" s="431"/>
      <c r="P806" s="262"/>
      <c r="Q806" s="288"/>
      <c r="R806" s="247"/>
      <c r="S806" s="248"/>
      <c r="U806" s="434"/>
      <c r="V806" s="434"/>
      <c r="W806" s="434"/>
    </row>
    <row r="807" spans="1:23" ht="15.9" customHeight="1" x14ac:dyDescent="0.3">
      <c r="A807" s="244">
        <v>2</v>
      </c>
      <c r="B807" s="334"/>
      <c r="C807" s="347" t="str">
        <f t="shared" ref="C807" si="468">C743</f>
        <v>K</v>
      </c>
      <c r="D807" s="6"/>
      <c r="E807" s="272" t="str">
        <f t="shared" ref="E807" si="469">E743</f>
        <v>Kingston &amp; Poly</v>
      </c>
      <c r="F807" s="287"/>
      <c r="G807" s="430"/>
      <c r="H807" s="431"/>
      <c r="I807" s="6"/>
      <c r="J807" s="6"/>
      <c r="K807" s="6"/>
      <c r="L807" s="6"/>
      <c r="M807" s="6"/>
      <c r="N807" s="430"/>
      <c r="O807" s="431"/>
      <c r="P807" s="262"/>
      <c r="Q807" s="288"/>
      <c r="R807" s="247"/>
      <c r="S807" s="248"/>
      <c r="U807" s="434"/>
      <c r="V807" s="434"/>
      <c r="W807" s="434"/>
    </row>
    <row r="808" spans="1:23" ht="15.9" customHeight="1" x14ac:dyDescent="0.3">
      <c r="A808" s="244">
        <v>3</v>
      </c>
      <c r="B808" s="334"/>
      <c r="C808" s="347" t="str">
        <f t="shared" ref="C808" si="470">C744</f>
        <v>L</v>
      </c>
      <c r="D808" s="6"/>
      <c r="E808" s="272" t="str">
        <f t="shared" ref="E808" si="471">E744</f>
        <v>South London Harriers</v>
      </c>
      <c r="F808" s="287"/>
      <c r="G808" s="430"/>
      <c r="H808" s="431"/>
      <c r="I808" s="6"/>
      <c r="J808" s="6"/>
      <c r="K808" s="6"/>
      <c r="L808" s="6"/>
      <c r="M808" s="6"/>
      <c r="N808" s="430"/>
      <c r="O808" s="431"/>
      <c r="P808" s="262"/>
      <c r="Q808" s="288"/>
      <c r="R808" s="247"/>
      <c r="S808" s="248"/>
      <c r="U808" s="434"/>
      <c r="V808" s="434"/>
      <c r="W808" s="434"/>
    </row>
    <row r="809" spans="1:23" ht="15.9" customHeight="1" x14ac:dyDescent="0.3">
      <c r="A809" s="244">
        <v>4</v>
      </c>
      <c r="B809" s="334"/>
      <c r="C809" s="347" t="str">
        <f t="shared" ref="C809" si="472">C745</f>
        <v>-</v>
      </c>
      <c r="D809" s="6"/>
      <c r="E809" s="272" t="str">
        <f t="shared" ref="E809" si="473">E745</f>
        <v>-</v>
      </c>
      <c r="F809" s="287"/>
      <c r="G809" s="430"/>
      <c r="H809" s="431"/>
      <c r="I809" s="6"/>
      <c r="J809" s="6"/>
      <c r="K809" s="6"/>
      <c r="L809" s="6"/>
      <c r="M809" s="6"/>
      <c r="N809" s="430"/>
      <c r="O809" s="431"/>
      <c r="P809" s="262"/>
      <c r="Q809" s="288"/>
      <c r="R809" s="247"/>
      <c r="S809" s="248"/>
      <c r="U809" s="434"/>
      <c r="V809" s="434"/>
      <c r="W809" s="434"/>
    </row>
    <row r="810" spans="1:23" ht="15.9" customHeight="1" x14ac:dyDescent="0.3">
      <c r="A810" s="244">
        <v>5</v>
      </c>
      <c r="B810" s="334"/>
      <c r="C810" s="347" t="str">
        <f t="shared" ref="C810" si="474">C746</f>
        <v>R</v>
      </c>
      <c r="D810" s="6"/>
      <c r="E810" s="272" t="str">
        <f t="shared" ref="E810" si="475">E746</f>
        <v>Reigate Priory</v>
      </c>
      <c r="F810" s="287"/>
      <c r="G810" s="430"/>
      <c r="H810" s="431"/>
      <c r="I810" s="6"/>
      <c r="J810" s="6"/>
      <c r="K810" s="6"/>
      <c r="L810" s="6"/>
      <c r="M810" s="6"/>
      <c r="N810" s="430"/>
      <c r="O810" s="431"/>
      <c r="P810" s="262"/>
      <c r="Q810" s="288"/>
      <c r="R810" s="247"/>
      <c r="S810" s="248"/>
      <c r="U810" s="434"/>
      <c r="V810" s="434"/>
      <c r="W810" s="434"/>
    </row>
    <row r="811" spans="1:23" ht="15.9" customHeight="1" x14ac:dyDescent="0.3">
      <c r="A811" s="244">
        <v>6</v>
      </c>
      <c r="B811" s="334"/>
      <c r="C811" s="347" t="str">
        <f t="shared" ref="C811" si="476">C747</f>
        <v>O</v>
      </c>
      <c r="D811" s="6"/>
      <c r="E811" s="272" t="str">
        <f t="shared" ref="E811" si="477">E747</f>
        <v>Holland Sports</v>
      </c>
      <c r="F811" s="287"/>
      <c r="G811" s="430"/>
      <c r="H811" s="431"/>
      <c r="I811" s="6"/>
      <c r="J811" s="6"/>
      <c r="K811" s="6"/>
      <c r="L811" s="6"/>
      <c r="M811" s="6"/>
      <c r="N811" s="430"/>
      <c r="O811" s="431"/>
      <c r="P811" s="262"/>
      <c r="Q811" s="288"/>
      <c r="R811" s="247"/>
      <c r="S811" s="248"/>
      <c r="U811" s="434"/>
      <c r="V811" s="434"/>
      <c r="W811" s="434"/>
    </row>
    <row r="812" spans="1:23" ht="15.9" customHeight="1" x14ac:dyDescent="0.3">
      <c r="A812" s="244">
        <v>7</v>
      </c>
      <c r="B812" s="334"/>
      <c r="C812" s="347"/>
      <c r="D812" s="6"/>
      <c r="E812" s="272"/>
      <c r="F812" s="287"/>
      <c r="G812" s="430"/>
      <c r="H812" s="431"/>
      <c r="I812" s="6"/>
      <c r="J812" s="6"/>
      <c r="K812" s="6"/>
      <c r="L812" s="6"/>
      <c r="M812" s="6"/>
      <c r="N812" s="430"/>
      <c r="O812" s="431"/>
      <c r="P812" s="262"/>
      <c r="Q812" s="288"/>
      <c r="R812" s="247"/>
      <c r="S812" s="248"/>
    </row>
    <row r="813" spans="1:23" ht="15.9" customHeight="1" x14ac:dyDescent="0.3">
      <c r="A813" s="244">
        <v>8</v>
      </c>
      <c r="B813" s="334" t="str">
        <f t="shared" ref="B813:C813" si="478">B749</f>
        <v>C</v>
      </c>
      <c r="C813" s="341" t="str">
        <f t="shared" si="478"/>
        <v>C</v>
      </c>
      <c r="D813" s="6"/>
      <c r="E813" s="272" t="str">
        <f t="shared" ref="E813" si="479">E749</f>
        <v>Croydon Harriers</v>
      </c>
      <c r="F813" s="287"/>
      <c r="G813" s="430"/>
      <c r="H813" s="431"/>
      <c r="I813" s="6"/>
      <c r="J813" s="6"/>
      <c r="K813" s="6"/>
      <c r="L813" s="6"/>
      <c r="M813" s="6"/>
      <c r="N813" s="430"/>
      <c r="O813" s="431"/>
      <c r="P813" s="262"/>
      <c r="Q813" s="288"/>
      <c r="R813" s="247"/>
      <c r="S813" s="248"/>
    </row>
    <row r="814" spans="1:23" ht="15.9" customHeight="1" x14ac:dyDescent="0.3">
      <c r="A814" s="244">
        <v>9</v>
      </c>
      <c r="B814" s="334" t="str">
        <f t="shared" ref="B814:C814" si="480">B750</f>
        <v>K</v>
      </c>
      <c r="C814" s="341" t="str">
        <f t="shared" si="480"/>
        <v>K</v>
      </c>
      <c r="D814" s="6"/>
      <c r="E814" s="272" t="str">
        <f t="shared" ref="E814" si="481">E750</f>
        <v>Kingston &amp; Poly</v>
      </c>
      <c r="F814" s="287"/>
      <c r="G814" s="430"/>
      <c r="H814" s="431"/>
      <c r="I814" s="6"/>
      <c r="J814" s="6"/>
      <c r="K814" s="6"/>
      <c r="L814" s="6"/>
      <c r="M814" s="6"/>
      <c r="N814" s="430"/>
      <c r="O814" s="431"/>
      <c r="P814" s="262"/>
      <c r="Q814" s="288"/>
      <c r="R814" s="247"/>
      <c r="S814" s="248"/>
    </row>
    <row r="815" spans="1:23" ht="15.9" customHeight="1" x14ac:dyDescent="0.3">
      <c r="A815" s="244">
        <v>10</v>
      </c>
      <c r="B815" s="334" t="str">
        <f t="shared" ref="B815:C815" si="482">B751</f>
        <v>L</v>
      </c>
      <c r="C815" s="341" t="str">
        <f t="shared" si="482"/>
        <v>L</v>
      </c>
      <c r="D815" s="6"/>
      <c r="E815" s="272" t="str">
        <f t="shared" ref="E815" si="483">E751</f>
        <v>South London Harriers</v>
      </c>
      <c r="F815" s="287"/>
      <c r="G815" s="430"/>
      <c r="H815" s="431"/>
      <c r="I815" s="6"/>
      <c r="J815" s="6"/>
      <c r="K815" s="6"/>
      <c r="L815" s="6"/>
      <c r="M815" s="6"/>
      <c r="N815" s="430"/>
      <c r="O815" s="431"/>
      <c r="P815" s="262"/>
      <c r="Q815" s="288"/>
      <c r="R815" s="247"/>
      <c r="S815" s="248"/>
    </row>
    <row r="816" spans="1:23" ht="15.9" customHeight="1" x14ac:dyDescent="0.3">
      <c r="A816" s="244">
        <v>11</v>
      </c>
      <c r="B816" s="334" t="str">
        <f t="shared" ref="B816:C816" si="484">B752</f>
        <v>-</v>
      </c>
      <c r="C816" s="341" t="str">
        <f t="shared" si="484"/>
        <v>-</v>
      </c>
      <c r="D816" s="6"/>
      <c r="E816" s="272" t="str">
        <f t="shared" ref="E816" si="485">E752</f>
        <v>-</v>
      </c>
      <c r="F816" s="287"/>
      <c r="G816" s="430"/>
      <c r="H816" s="431"/>
      <c r="I816" s="6"/>
      <c r="J816" s="6"/>
      <c r="K816" s="6"/>
      <c r="L816" s="6"/>
      <c r="M816" s="6"/>
      <c r="N816" s="430"/>
      <c r="O816" s="431"/>
      <c r="P816" s="262"/>
      <c r="Q816" s="288"/>
      <c r="R816" s="247"/>
      <c r="S816" s="248"/>
    </row>
    <row r="817" spans="1:19" ht="15.9" customHeight="1" x14ac:dyDescent="0.3">
      <c r="A817" s="244">
        <v>12</v>
      </c>
      <c r="B817" s="334" t="str">
        <f t="shared" ref="B817:C817" si="486">B753</f>
        <v>R</v>
      </c>
      <c r="C817" s="341" t="str">
        <f t="shared" si="486"/>
        <v>R</v>
      </c>
      <c r="D817" s="6"/>
      <c r="E817" s="272" t="str">
        <f t="shared" ref="E817" si="487">E753</f>
        <v>Reigate Priory</v>
      </c>
      <c r="F817" s="287"/>
      <c r="G817" s="430"/>
      <c r="H817" s="431"/>
      <c r="I817" s="6"/>
      <c r="J817" s="6"/>
      <c r="K817" s="6"/>
      <c r="L817" s="6"/>
      <c r="M817" s="6"/>
      <c r="N817" s="430"/>
      <c r="O817" s="431"/>
      <c r="P817" s="262"/>
      <c r="Q817" s="288"/>
      <c r="R817" s="247"/>
      <c r="S817" s="248"/>
    </row>
    <row r="818" spans="1:19" ht="15.9" customHeight="1" x14ac:dyDescent="0.3">
      <c r="A818" s="244">
        <v>13</v>
      </c>
      <c r="B818" s="334" t="str">
        <f t="shared" ref="B818:C818" si="488">B754</f>
        <v>O</v>
      </c>
      <c r="C818" s="341" t="str">
        <f t="shared" si="488"/>
        <v>O</v>
      </c>
      <c r="D818" s="6"/>
      <c r="E818" s="272" t="str">
        <f t="shared" ref="E818" si="489">E754</f>
        <v>Holland Sports</v>
      </c>
      <c r="F818" s="287"/>
      <c r="G818" s="430"/>
      <c r="H818" s="431"/>
      <c r="I818" s="6"/>
      <c r="J818" s="6"/>
      <c r="K818" s="6"/>
      <c r="L818" s="6"/>
      <c r="M818" s="6"/>
      <c r="N818" s="430"/>
      <c r="O818" s="431"/>
      <c r="P818" s="262"/>
      <c r="Q818" s="288"/>
      <c r="R818" s="247"/>
      <c r="S818" s="248"/>
    </row>
    <row r="819" spans="1:19" ht="15.9" customHeight="1" x14ac:dyDescent="0.3">
      <c r="A819" s="244">
        <v>14</v>
      </c>
      <c r="B819" s="334"/>
      <c r="C819" s="341"/>
      <c r="D819" s="6"/>
      <c r="E819" s="289"/>
      <c r="F819" s="287"/>
      <c r="G819" s="430"/>
      <c r="H819" s="431"/>
      <c r="I819" s="6"/>
      <c r="J819" s="6"/>
      <c r="K819" s="6"/>
      <c r="L819" s="6"/>
      <c r="M819" s="6"/>
      <c r="N819" s="430"/>
      <c r="O819" s="431"/>
      <c r="P819" s="262"/>
      <c r="Q819" s="288"/>
      <c r="R819" s="247"/>
      <c r="S819" s="248"/>
    </row>
    <row r="820" spans="1:19" ht="15.9" customHeight="1" x14ac:dyDescent="0.3">
      <c r="A820" s="244">
        <v>15</v>
      </c>
      <c r="B820" s="334"/>
      <c r="C820" s="341"/>
      <c r="D820" s="6"/>
      <c r="E820" s="289"/>
      <c r="F820" s="287"/>
      <c r="G820" s="430"/>
      <c r="H820" s="431"/>
      <c r="I820" s="6"/>
      <c r="J820" s="6"/>
      <c r="K820" s="6"/>
      <c r="L820" s="6"/>
      <c r="M820" s="6"/>
      <c r="N820" s="430"/>
      <c r="O820" s="431"/>
      <c r="P820" s="262"/>
      <c r="Q820" s="288"/>
      <c r="R820" s="247"/>
      <c r="S820" s="248"/>
    </row>
    <row r="821" spans="1:19" ht="15.9" customHeight="1" thickBot="1" x14ac:dyDescent="0.35">
      <c r="A821" s="249">
        <v>16</v>
      </c>
      <c r="B821" s="335"/>
      <c r="C821" s="342"/>
      <c r="D821" s="250"/>
      <c r="E821" s="290"/>
      <c r="F821" s="291"/>
      <c r="G821" s="432"/>
      <c r="H821" s="433"/>
      <c r="I821" s="250"/>
      <c r="J821" s="250"/>
      <c r="K821" s="250"/>
      <c r="L821" s="250"/>
      <c r="M821" s="250"/>
      <c r="N821" s="432"/>
      <c r="O821" s="433"/>
      <c r="P821" s="292"/>
      <c r="Q821" s="293"/>
      <c r="R821" s="252"/>
      <c r="S821" s="253"/>
    </row>
    <row r="822" spans="1:19" ht="9" customHeight="1" thickBot="1" x14ac:dyDescent="0.35"/>
    <row r="823" spans="1:19" ht="15.6" thickTop="1" thickBot="1" x14ac:dyDescent="0.35">
      <c r="A823" s="294"/>
      <c r="B823" s="336"/>
      <c r="C823" s="343"/>
      <c r="D823" s="295" t="s">
        <v>318</v>
      </c>
      <c r="E823" s="295"/>
      <c r="F823" s="296"/>
      <c r="G823" s="297"/>
      <c r="H823" s="295"/>
      <c r="I823" s="295" t="s">
        <v>319</v>
      </c>
      <c r="J823" s="295"/>
      <c r="K823" s="295"/>
      <c r="L823" s="295"/>
      <c r="M823" s="298"/>
      <c r="N823" s="296"/>
      <c r="O823" s="237" t="s">
        <v>320</v>
      </c>
      <c r="P823" s="237"/>
      <c r="Q823" s="237"/>
      <c r="R823" s="237"/>
      <c r="S823" s="233"/>
    </row>
    <row r="824" spans="1:19" ht="15" thickBot="1" x14ac:dyDescent="0.35">
      <c r="A824" s="299"/>
      <c r="B824" s="344" t="s">
        <v>169</v>
      </c>
      <c r="C824" s="344"/>
      <c r="D824" s="257" t="s">
        <v>3</v>
      </c>
      <c r="E824" s="256" t="s">
        <v>0</v>
      </c>
      <c r="F824" s="300" t="s">
        <v>343</v>
      </c>
      <c r="G824" s="299"/>
      <c r="H824" s="256" t="s">
        <v>169</v>
      </c>
      <c r="I824" s="255"/>
      <c r="J824" s="256" t="s">
        <v>3</v>
      </c>
      <c r="K824" s="258"/>
      <c r="L824" s="417" t="s">
        <v>0</v>
      </c>
      <c r="M824" s="419"/>
      <c r="N824" s="300" t="s">
        <v>344</v>
      </c>
      <c r="S824" s="139"/>
    </row>
    <row r="825" spans="1:19" ht="15.9" customHeight="1" thickBot="1" x14ac:dyDescent="0.35">
      <c r="A825" s="301">
        <v>1</v>
      </c>
      <c r="D825" s="260"/>
      <c r="F825" s="302"/>
      <c r="G825" s="303">
        <v>1</v>
      </c>
      <c r="I825" s="41"/>
      <c r="K825" s="139"/>
      <c r="L825" s="266"/>
      <c r="M825" s="138"/>
      <c r="N825" s="304"/>
      <c r="S825" s="139"/>
    </row>
    <row r="826" spans="1:19" ht="15.9" customHeight="1" x14ac:dyDescent="0.3">
      <c r="A826" s="305">
        <v>2</v>
      </c>
      <c r="B826" s="334"/>
      <c r="C826" s="345"/>
      <c r="D826" s="263"/>
      <c r="E826" s="262"/>
      <c r="F826" s="304"/>
      <c r="G826" s="306">
        <v>2</v>
      </c>
      <c r="H826" s="262"/>
      <c r="I826" s="264"/>
      <c r="J826" s="262"/>
      <c r="K826" s="265"/>
      <c r="L826" s="264"/>
      <c r="M826" s="265"/>
      <c r="N826" s="304"/>
      <c r="O826" s="81"/>
      <c r="P826" s="81"/>
      <c r="Q826" s="81"/>
      <c r="R826" s="81"/>
      <c r="S826" s="138"/>
    </row>
    <row r="827" spans="1:19" ht="15.9" customHeight="1" thickBot="1" x14ac:dyDescent="0.35">
      <c r="A827" s="305">
        <v>3</v>
      </c>
      <c r="B827" s="334"/>
      <c r="C827" s="345"/>
      <c r="D827" s="263"/>
      <c r="E827" s="262"/>
      <c r="F827" s="304"/>
      <c r="G827" s="306">
        <v>3</v>
      </c>
      <c r="H827" s="262"/>
      <c r="I827" s="264"/>
      <c r="J827" s="262"/>
      <c r="K827" s="265"/>
      <c r="L827" s="264"/>
      <c r="M827" s="265"/>
      <c r="N827" s="304"/>
      <c r="O827" s="44"/>
      <c r="P827" s="44"/>
      <c r="Q827" s="44"/>
      <c r="R827" s="44"/>
      <c r="S827" s="267"/>
    </row>
    <row r="828" spans="1:19" ht="15.9" customHeight="1" x14ac:dyDescent="0.3">
      <c r="A828" s="305">
        <v>4</v>
      </c>
      <c r="B828" s="334"/>
      <c r="C828" s="345"/>
      <c r="D828" s="263"/>
      <c r="E828" s="262"/>
      <c r="F828" s="304"/>
      <c r="G828" s="306">
        <v>4</v>
      </c>
      <c r="H828" s="262"/>
      <c r="I828" s="264"/>
      <c r="J828" s="262"/>
      <c r="K828" s="265"/>
      <c r="L828" s="264"/>
      <c r="M828" s="265"/>
      <c r="N828" s="304"/>
      <c r="S828" s="139"/>
    </row>
    <row r="829" spans="1:19" ht="15.9" customHeight="1" thickBot="1" x14ac:dyDescent="0.35">
      <c r="A829" s="305">
        <v>5</v>
      </c>
      <c r="B829" s="334"/>
      <c r="C829" s="345"/>
      <c r="D829" s="263"/>
      <c r="E829" s="262"/>
      <c r="F829" s="304"/>
      <c r="G829" s="306">
        <v>5</v>
      </c>
      <c r="H829" s="262"/>
      <c r="I829" s="264"/>
      <c r="J829" s="262"/>
      <c r="K829" s="265"/>
      <c r="L829" s="264"/>
      <c r="M829" s="265"/>
      <c r="N829" s="304"/>
      <c r="S829" s="139"/>
    </row>
    <row r="830" spans="1:19" ht="15.9" customHeight="1" thickBot="1" x14ac:dyDescent="0.35">
      <c r="A830" s="305">
        <v>6</v>
      </c>
      <c r="B830" s="334"/>
      <c r="C830" s="345"/>
      <c r="D830" s="263"/>
      <c r="E830" s="262"/>
      <c r="F830" s="304"/>
      <c r="G830" s="306">
        <v>6</v>
      </c>
      <c r="H830" s="262"/>
      <c r="I830" s="264"/>
      <c r="J830" s="262"/>
      <c r="K830" s="265"/>
      <c r="L830" s="264"/>
      <c r="M830" s="265"/>
      <c r="N830" s="304"/>
      <c r="O830" s="237" t="s">
        <v>323</v>
      </c>
      <c r="P830" s="237"/>
      <c r="Q830" s="237"/>
      <c r="R830" s="237"/>
      <c r="S830" s="233"/>
    </row>
    <row r="831" spans="1:19" ht="15.9" customHeight="1" x14ac:dyDescent="0.3">
      <c r="A831" s="305">
        <v>7</v>
      </c>
      <c r="B831" s="334"/>
      <c r="C831" s="345"/>
      <c r="D831" s="263"/>
      <c r="E831" s="262"/>
      <c r="F831" s="304"/>
      <c r="G831" s="306">
        <v>7</v>
      </c>
      <c r="H831" s="262"/>
      <c r="I831" s="264"/>
      <c r="J831" s="262"/>
      <c r="K831" s="265"/>
      <c r="L831" s="264"/>
      <c r="M831" s="265"/>
      <c r="N831" s="304"/>
      <c r="S831" s="139"/>
    </row>
    <row r="832" spans="1:19" ht="15.9" customHeight="1" thickBot="1" x14ac:dyDescent="0.35">
      <c r="A832" s="307">
        <v>8</v>
      </c>
      <c r="B832" s="337"/>
      <c r="C832" s="346"/>
      <c r="D832" s="309"/>
      <c r="E832" s="308"/>
      <c r="F832" s="310"/>
      <c r="G832" s="311">
        <v>8</v>
      </c>
      <c r="H832" s="308"/>
      <c r="I832" s="312"/>
      <c r="J832" s="308"/>
      <c r="K832" s="313"/>
      <c r="L832" s="312"/>
      <c r="M832" s="313"/>
      <c r="N832" s="314"/>
      <c r="O832" s="44"/>
      <c r="P832" s="44"/>
      <c r="Q832" s="44"/>
      <c r="R832" s="44"/>
      <c r="S832" s="267"/>
    </row>
    <row r="833" spans="1:23" ht="15.6" thickTop="1" thickBot="1" x14ac:dyDescent="0.35">
      <c r="D833" t="s">
        <v>339</v>
      </c>
      <c r="E833" s="4" t="s">
        <v>362</v>
      </c>
      <c r="O833" s="4" t="s">
        <v>81</v>
      </c>
    </row>
    <row r="834" spans="1:23" ht="15" thickBot="1" x14ac:dyDescent="0.35">
      <c r="A834" s="232" t="s">
        <v>305</v>
      </c>
      <c r="B834" s="331"/>
      <c r="C834" s="339"/>
      <c r="D834" s="234" t="s">
        <v>347</v>
      </c>
      <c r="E834" s="235" t="s">
        <v>81</v>
      </c>
      <c r="F834" s="236" t="s">
        <v>306</v>
      </c>
      <c r="G834" s="234"/>
      <c r="H834" s="237" t="str">
        <f>H770</f>
        <v>at Epsom &amp; Ewell AC</v>
      </c>
      <c r="I834" s="237"/>
      <c r="J834" s="237"/>
      <c r="K834" s="237"/>
      <c r="L834" s="237"/>
      <c r="M834" s="237"/>
      <c r="N834" s="236" t="s">
        <v>307</v>
      </c>
      <c r="O834" s="234" t="str">
        <f>O770</f>
        <v>04.06.22</v>
      </c>
      <c r="P834" s="237"/>
      <c r="Q834" s="237"/>
      <c r="R834" s="237"/>
      <c r="S834" s="233"/>
    </row>
    <row r="835" spans="1:23" ht="15" thickBot="1" x14ac:dyDescent="0.35">
      <c r="A835" s="238" t="s">
        <v>308</v>
      </c>
      <c r="B835" s="332"/>
      <c r="C835" s="340"/>
      <c r="D835" s="17" t="s">
        <v>325</v>
      </c>
      <c r="E835" s="17" t="s">
        <v>112</v>
      </c>
      <c r="F835" s="239" t="s">
        <v>309</v>
      </c>
      <c r="G835" s="266"/>
      <c r="H835" s="348" t="s">
        <v>346</v>
      </c>
      <c r="I835" s="240"/>
      <c r="J835" s="81"/>
      <c r="K835" s="81"/>
      <c r="L835" s="81"/>
      <c r="M835" s="81"/>
    </row>
    <row r="836" spans="1:23" ht="29.25" customHeight="1" x14ac:dyDescent="0.3">
      <c r="A836" s="426" t="s">
        <v>310</v>
      </c>
      <c r="B836" s="326" t="s">
        <v>169</v>
      </c>
      <c r="C836" s="326"/>
      <c r="D836" s="241" t="s">
        <v>3</v>
      </c>
      <c r="E836" s="422" t="s">
        <v>0</v>
      </c>
      <c r="F836" s="439"/>
      <c r="G836" s="440" t="s">
        <v>329</v>
      </c>
      <c r="H836" s="441"/>
      <c r="I836" s="285" t="s">
        <v>330</v>
      </c>
      <c r="J836" s="285" t="s">
        <v>331</v>
      </c>
      <c r="K836" s="275" t="s">
        <v>340</v>
      </c>
      <c r="L836" s="275"/>
      <c r="M836" s="275"/>
      <c r="N836" s="442" t="s">
        <v>341</v>
      </c>
      <c r="O836" s="422"/>
      <c r="P836" s="435" t="s">
        <v>342</v>
      </c>
      <c r="Q836" s="420"/>
      <c r="R836" s="422" t="s">
        <v>316</v>
      </c>
      <c r="S836" s="423"/>
    </row>
    <row r="837" spans="1:23" ht="15" customHeight="1" x14ac:dyDescent="0.3">
      <c r="A837" s="427"/>
      <c r="B837" s="333"/>
      <c r="F837" s="286"/>
      <c r="G837" s="437" t="s">
        <v>317</v>
      </c>
      <c r="H837" s="437"/>
      <c r="I837" s="286" t="s">
        <v>317</v>
      </c>
      <c r="J837" s="286" t="s">
        <v>317</v>
      </c>
      <c r="K837" s="286" t="s">
        <v>317</v>
      </c>
      <c r="L837" s="286"/>
      <c r="M837" s="286"/>
      <c r="N837" s="438" t="s">
        <v>317</v>
      </c>
      <c r="O837" s="438"/>
      <c r="P837" s="436"/>
      <c r="Q837" s="421"/>
      <c r="R837" s="424"/>
      <c r="S837" s="425"/>
    </row>
    <row r="838" spans="1:23" ht="15.9" customHeight="1" x14ac:dyDescent="0.3">
      <c r="A838" s="244">
        <v>1</v>
      </c>
      <c r="B838" s="334"/>
      <c r="C838" s="341" t="str">
        <f t="shared" ref="C838" si="490">C774</f>
        <v>E</v>
      </c>
      <c r="D838" s="6"/>
      <c r="E838" s="272" t="str">
        <f t="shared" ref="E838" si="491">E774</f>
        <v>Epsom &amp; Ewell</v>
      </c>
      <c r="F838" s="287"/>
      <c r="G838" s="430"/>
      <c r="H838" s="431"/>
      <c r="I838" s="6"/>
      <c r="J838" s="6"/>
      <c r="K838" s="6"/>
      <c r="L838" s="6"/>
      <c r="M838" s="6"/>
      <c r="N838" s="430"/>
      <c r="O838" s="431"/>
      <c r="P838" s="262"/>
      <c r="Q838" s="288"/>
      <c r="R838" s="247"/>
      <c r="S838" s="248"/>
      <c r="U838" s="434"/>
      <c r="V838" s="434"/>
      <c r="W838" s="434"/>
    </row>
    <row r="839" spans="1:23" ht="15.9" customHeight="1" x14ac:dyDescent="0.3">
      <c r="A839" s="244">
        <v>2</v>
      </c>
      <c r="B839" s="334"/>
      <c r="C839" s="341" t="str">
        <f t="shared" ref="C839" si="492">C775</f>
        <v>Z</v>
      </c>
      <c r="D839" s="6"/>
      <c r="E839" s="272" t="str">
        <f t="shared" ref="E839" si="493">E775</f>
        <v>Herne Hill Harriers</v>
      </c>
      <c r="F839" s="287"/>
      <c r="G839" s="430"/>
      <c r="H839" s="431"/>
      <c r="I839" s="6"/>
      <c r="J839" s="6"/>
      <c r="K839" s="6"/>
      <c r="L839" s="6"/>
      <c r="M839" s="6"/>
      <c r="N839" s="430"/>
      <c r="O839" s="431"/>
      <c r="P839" s="262"/>
      <c r="Q839" s="288"/>
      <c r="R839" s="247"/>
      <c r="S839" s="248"/>
      <c r="U839" s="434"/>
      <c r="V839" s="434"/>
      <c r="W839" s="434"/>
    </row>
    <row r="840" spans="1:23" ht="15.9" customHeight="1" x14ac:dyDescent="0.3">
      <c r="A840" s="244">
        <v>3</v>
      </c>
      <c r="B840" s="334"/>
      <c r="C840" s="341" t="str">
        <f t="shared" ref="C840" si="494">C776</f>
        <v>G</v>
      </c>
      <c r="D840" s="6"/>
      <c r="E840" s="272" t="str">
        <f t="shared" ref="E840" si="495">E776</f>
        <v>Guildford &amp; Godalming</v>
      </c>
      <c r="F840" s="287"/>
      <c r="G840" s="430"/>
      <c r="H840" s="431"/>
      <c r="I840" s="6"/>
      <c r="J840" s="6"/>
      <c r="K840" s="6"/>
      <c r="L840" s="6"/>
      <c r="M840" s="6"/>
      <c r="N840" s="430"/>
      <c r="O840" s="431"/>
      <c r="P840" s="262"/>
      <c r="Q840" s="288"/>
      <c r="R840" s="247"/>
      <c r="S840" s="248"/>
      <c r="U840" s="434"/>
      <c r="V840" s="434"/>
      <c r="W840" s="434"/>
    </row>
    <row r="841" spans="1:23" ht="15.9" customHeight="1" x14ac:dyDescent="0.3">
      <c r="A841" s="244">
        <v>4</v>
      </c>
      <c r="B841" s="334"/>
      <c r="C841" s="341" t="str">
        <f t="shared" ref="C841" si="496">C777</f>
        <v>S</v>
      </c>
      <c r="D841" s="6"/>
      <c r="E841" s="272" t="str">
        <f t="shared" ref="E841" si="497">E777</f>
        <v>Sutton &amp; District</v>
      </c>
      <c r="F841" s="287"/>
      <c r="G841" s="430"/>
      <c r="H841" s="431"/>
      <c r="I841" s="6"/>
      <c r="J841" s="6"/>
      <c r="K841" s="6"/>
      <c r="L841" s="6"/>
      <c r="M841" s="6"/>
      <c r="N841" s="430"/>
      <c r="O841" s="431"/>
      <c r="P841" s="262"/>
      <c r="Q841" s="288"/>
      <c r="R841" s="247"/>
      <c r="S841" s="248"/>
      <c r="U841" s="434"/>
      <c r="V841" s="434"/>
      <c r="W841" s="434"/>
    </row>
    <row r="842" spans="1:23" ht="15.9" customHeight="1" x14ac:dyDescent="0.3">
      <c r="A842" s="244">
        <v>5</v>
      </c>
      <c r="B842" s="334"/>
      <c r="C842" s="341" t="str">
        <f t="shared" ref="C842" si="498">C778</f>
        <v>H</v>
      </c>
      <c r="D842" s="6"/>
      <c r="E842" s="272" t="str">
        <f t="shared" ref="E842" si="499">E778</f>
        <v>Hercules Wimbledon</v>
      </c>
      <c r="F842" s="287"/>
      <c r="G842" s="430"/>
      <c r="H842" s="431"/>
      <c r="I842" s="6"/>
      <c r="J842" s="6"/>
      <c r="K842" s="6"/>
      <c r="L842" s="6"/>
      <c r="M842" s="6"/>
      <c r="N842" s="430"/>
      <c r="O842" s="431"/>
      <c r="P842" s="262"/>
      <c r="Q842" s="288"/>
      <c r="R842" s="247"/>
      <c r="S842" s="248"/>
      <c r="U842" s="434"/>
      <c r="V842" s="434"/>
      <c r="W842" s="434"/>
    </row>
    <row r="843" spans="1:23" ht="15.9" customHeight="1" x14ac:dyDescent="0.3">
      <c r="A843" s="244">
        <v>6</v>
      </c>
      <c r="B843" s="334"/>
      <c r="C843" s="341" t="str">
        <f t="shared" ref="C843" si="500">C779</f>
        <v>D</v>
      </c>
      <c r="D843" s="6"/>
      <c r="E843" s="272" t="str">
        <f t="shared" ref="E843" si="501">E779</f>
        <v>Dorking &amp; Mole Valley</v>
      </c>
      <c r="F843" s="287"/>
      <c r="G843" s="430"/>
      <c r="H843" s="431"/>
      <c r="I843" s="6"/>
      <c r="J843" s="6"/>
      <c r="K843" s="6"/>
      <c r="L843" s="6"/>
      <c r="M843" s="6"/>
      <c r="N843" s="430"/>
      <c r="O843" s="431"/>
      <c r="P843" s="262"/>
      <c r="Q843" s="288"/>
      <c r="R843" s="247"/>
      <c r="S843" s="248"/>
      <c r="U843" s="434"/>
      <c r="V843" s="434"/>
      <c r="W843" s="434"/>
    </row>
    <row r="844" spans="1:23" ht="15.9" customHeight="1" x14ac:dyDescent="0.3">
      <c r="A844" s="244">
        <v>7</v>
      </c>
      <c r="B844" s="334"/>
      <c r="C844" s="341"/>
      <c r="D844" s="6"/>
      <c r="E844" s="272"/>
      <c r="F844" s="287"/>
      <c r="G844" s="430"/>
      <c r="H844" s="431"/>
      <c r="I844" s="6"/>
      <c r="J844" s="6"/>
      <c r="K844" s="6"/>
      <c r="L844" s="6"/>
      <c r="M844" s="6"/>
      <c r="N844" s="430"/>
      <c r="O844" s="431"/>
      <c r="P844" s="262"/>
      <c r="Q844" s="288"/>
      <c r="R844" s="247"/>
      <c r="S844" s="248"/>
    </row>
    <row r="845" spans="1:23" ht="15.9" customHeight="1" x14ac:dyDescent="0.3">
      <c r="A845" s="244">
        <v>8</v>
      </c>
      <c r="B845" s="334" t="str">
        <f t="shared" ref="B845:C845" si="502">B781</f>
        <v>E</v>
      </c>
      <c r="C845" s="341" t="str">
        <f t="shared" si="502"/>
        <v>E</v>
      </c>
      <c r="D845" s="6"/>
      <c r="E845" s="272" t="str">
        <f t="shared" ref="E845" si="503">E781</f>
        <v>Epsom &amp; Ewell</v>
      </c>
      <c r="F845" s="287"/>
      <c r="G845" s="430"/>
      <c r="H845" s="431"/>
      <c r="I845" s="6"/>
      <c r="J845" s="6"/>
      <c r="K845" s="6"/>
      <c r="L845" s="6"/>
      <c r="M845" s="6"/>
      <c r="N845" s="430"/>
      <c r="O845" s="431"/>
      <c r="P845" s="262"/>
      <c r="Q845" s="288"/>
      <c r="R845" s="247"/>
      <c r="S845" s="248"/>
    </row>
    <row r="846" spans="1:23" ht="15.9" customHeight="1" x14ac:dyDescent="0.3">
      <c r="A846" s="244">
        <v>9</v>
      </c>
      <c r="B846" s="334" t="str">
        <f t="shared" ref="B846:C846" si="504">B782</f>
        <v>Z</v>
      </c>
      <c r="C846" s="341" t="str">
        <f t="shared" si="504"/>
        <v>Z</v>
      </c>
      <c r="D846" s="6"/>
      <c r="E846" s="272" t="str">
        <f t="shared" ref="E846" si="505">E782</f>
        <v>Herne Hill Harriers</v>
      </c>
      <c r="F846" s="287"/>
      <c r="G846" s="430"/>
      <c r="H846" s="431"/>
      <c r="I846" s="6"/>
      <c r="J846" s="6"/>
      <c r="K846" s="6"/>
      <c r="L846" s="6"/>
      <c r="M846" s="6"/>
      <c r="N846" s="430"/>
      <c r="O846" s="431"/>
      <c r="P846" s="262"/>
      <c r="Q846" s="288"/>
      <c r="R846" s="247"/>
      <c r="S846" s="248"/>
    </row>
    <row r="847" spans="1:23" ht="15.9" customHeight="1" x14ac:dyDescent="0.3">
      <c r="A847" s="244">
        <v>10</v>
      </c>
      <c r="B847" s="334" t="str">
        <f t="shared" ref="B847:C847" si="506">B783</f>
        <v>G</v>
      </c>
      <c r="C847" s="341" t="str">
        <f t="shared" si="506"/>
        <v>G</v>
      </c>
      <c r="D847" s="6"/>
      <c r="E847" s="272" t="str">
        <f t="shared" ref="E847" si="507">E783</f>
        <v>Guildford &amp; Godalming</v>
      </c>
      <c r="F847" s="287"/>
      <c r="G847" s="430"/>
      <c r="H847" s="431"/>
      <c r="I847" s="6"/>
      <c r="J847" s="6"/>
      <c r="K847" s="6"/>
      <c r="L847" s="6"/>
      <c r="M847" s="6"/>
      <c r="N847" s="430"/>
      <c r="O847" s="431"/>
      <c r="P847" s="262"/>
      <c r="Q847" s="288"/>
      <c r="R847" s="247"/>
      <c r="S847" s="248"/>
    </row>
    <row r="848" spans="1:23" ht="15.9" customHeight="1" x14ac:dyDescent="0.3">
      <c r="A848" s="244">
        <v>11</v>
      </c>
      <c r="B848" s="334" t="str">
        <f t="shared" ref="B848:C848" si="508">B784</f>
        <v>S</v>
      </c>
      <c r="C848" s="341" t="str">
        <f t="shared" si="508"/>
        <v>S</v>
      </c>
      <c r="D848" s="6"/>
      <c r="E848" s="272" t="str">
        <f t="shared" ref="E848" si="509">E784</f>
        <v>Sutton &amp; District</v>
      </c>
      <c r="F848" s="287"/>
      <c r="G848" s="430"/>
      <c r="H848" s="431"/>
      <c r="I848" s="6"/>
      <c r="J848" s="6"/>
      <c r="K848" s="6"/>
      <c r="L848" s="6"/>
      <c r="M848" s="6"/>
      <c r="N848" s="430"/>
      <c r="O848" s="431"/>
      <c r="P848" s="262"/>
      <c r="Q848" s="288"/>
      <c r="R848" s="247"/>
      <c r="S848" s="248"/>
    </row>
    <row r="849" spans="1:19" ht="15.9" customHeight="1" x14ac:dyDescent="0.3">
      <c r="A849" s="244">
        <v>12</v>
      </c>
      <c r="B849" s="334" t="str">
        <f t="shared" ref="B849:C849" si="510">B785</f>
        <v>H</v>
      </c>
      <c r="C849" s="341" t="str">
        <f t="shared" si="510"/>
        <v>H</v>
      </c>
      <c r="D849" s="6"/>
      <c r="E849" s="272" t="str">
        <f t="shared" ref="E849" si="511">E785</f>
        <v>Hercules Wimbledon</v>
      </c>
      <c r="F849" s="287"/>
      <c r="G849" s="430"/>
      <c r="H849" s="431"/>
      <c r="I849" s="6"/>
      <c r="J849" s="6"/>
      <c r="K849" s="6"/>
      <c r="L849" s="6"/>
      <c r="M849" s="6"/>
      <c r="N849" s="430"/>
      <c r="O849" s="431"/>
      <c r="P849" s="262"/>
      <c r="Q849" s="288"/>
      <c r="R849" s="247"/>
      <c r="S849" s="248"/>
    </row>
    <row r="850" spans="1:19" ht="15.9" customHeight="1" x14ac:dyDescent="0.3">
      <c r="A850" s="244">
        <v>13</v>
      </c>
      <c r="B850" s="334" t="str">
        <f t="shared" ref="B850:C850" si="512">B786</f>
        <v>D</v>
      </c>
      <c r="C850" s="341" t="str">
        <f t="shared" si="512"/>
        <v>D</v>
      </c>
      <c r="D850" s="6"/>
      <c r="E850" s="272" t="str">
        <f t="shared" ref="E850" si="513">E786</f>
        <v>Dorking &amp; Mole Valley</v>
      </c>
      <c r="F850" s="287"/>
      <c r="G850" s="430"/>
      <c r="H850" s="431"/>
      <c r="I850" s="6"/>
      <c r="J850" s="6"/>
      <c r="K850" s="6"/>
      <c r="L850" s="6"/>
      <c r="M850" s="6"/>
      <c r="N850" s="430"/>
      <c r="O850" s="431"/>
      <c r="P850" s="262"/>
      <c r="Q850" s="288"/>
      <c r="R850" s="247"/>
      <c r="S850" s="248"/>
    </row>
    <row r="851" spans="1:19" ht="15.9" customHeight="1" x14ac:dyDescent="0.3">
      <c r="A851" s="244">
        <v>14</v>
      </c>
      <c r="B851" s="334"/>
      <c r="C851" s="341"/>
      <c r="D851" s="6"/>
      <c r="E851" s="289"/>
      <c r="F851" s="287"/>
      <c r="G851" s="430"/>
      <c r="H851" s="431"/>
      <c r="I851" s="6"/>
      <c r="J851" s="6"/>
      <c r="K851" s="6"/>
      <c r="L851" s="6"/>
      <c r="M851" s="6"/>
      <c r="N851" s="430"/>
      <c r="O851" s="431"/>
      <c r="P851" s="262"/>
      <c r="Q851" s="288"/>
      <c r="R851" s="247"/>
      <c r="S851" s="248"/>
    </row>
    <row r="852" spans="1:19" ht="15.9" customHeight="1" x14ac:dyDescent="0.3">
      <c r="A852" s="244">
        <v>15</v>
      </c>
      <c r="B852" s="334"/>
      <c r="C852" s="341"/>
      <c r="D852" s="6"/>
      <c r="E852" s="289"/>
      <c r="F852" s="287"/>
      <c r="G852" s="430"/>
      <c r="H852" s="431"/>
      <c r="I852" s="6"/>
      <c r="J852" s="6"/>
      <c r="K852" s="6"/>
      <c r="L852" s="6"/>
      <c r="M852" s="6"/>
      <c r="N852" s="430"/>
      <c r="O852" s="431"/>
      <c r="P852" s="262"/>
      <c r="Q852" s="288"/>
      <c r="R852" s="247"/>
      <c r="S852" s="248"/>
    </row>
    <row r="853" spans="1:19" ht="15.9" customHeight="1" thickBot="1" x14ac:dyDescent="0.35">
      <c r="A853" s="249">
        <v>16</v>
      </c>
      <c r="B853" s="335"/>
      <c r="C853" s="342"/>
      <c r="D853" s="250"/>
      <c r="E853" s="290"/>
      <c r="F853" s="291"/>
      <c r="G853" s="432"/>
      <c r="H853" s="433"/>
      <c r="I853" s="250"/>
      <c r="J853" s="250"/>
      <c r="K853" s="250"/>
      <c r="L853" s="250"/>
      <c r="M853" s="250"/>
      <c r="N853" s="432"/>
      <c r="O853" s="433"/>
      <c r="P853" s="292"/>
      <c r="Q853" s="293"/>
      <c r="R853" s="252"/>
      <c r="S853" s="253"/>
    </row>
    <row r="854" spans="1:19" ht="9" customHeight="1" thickBot="1" x14ac:dyDescent="0.35"/>
    <row r="855" spans="1:19" ht="15.6" thickTop="1" thickBot="1" x14ac:dyDescent="0.35">
      <c r="A855" s="294"/>
      <c r="B855" s="336"/>
      <c r="C855" s="343"/>
      <c r="D855" s="295" t="s">
        <v>318</v>
      </c>
      <c r="E855" s="295"/>
      <c r="F855" s="296"/>
      <c r="G855" s="297"/>
      <c r="H855" s="295"/>
      <c r="I855" s="295" t="s">
        <v>319</v>
      </c>
      <c r="J855" s="295"/>
      <c r="K855" s="295"/>
      <c r="L855" s="295"/>
      <c r="M855" s="298"/>
      <c r="N855" s="296"/>
      <c r="O855" s="237" t="s">
        <v>320</v>
      </c>
      <c r="P855" s="237"/>
      <c r="Q855" s="237"/>
      <c r="R855" s="237"/>
      <c r="S855" s="233"/>
    </row>
    <row r="856" spans="1:19" ht="15" thickBot="1" x14ac:dyDescent="0.35">
      <c r="A856" s="299"/>
      <c r="B856" s="344" t="s">
        <v>169</v>
      </c>
      <c r="C856" s="344"/>
      <c r="D856" s="257" t="s">
        <v>3</v>
      </c>
      <c r="E856" s="256" t="s">
        <v>0</v>
      </c>
      <c r="F856" s="300" t="s">
        <v>343</v>
      </c>
      <c r="G856" s="299"/>
      <c r="H856" s="256" t="s">
        <v>169</v>
      </c>
      <c r="I856" s="255"/>
      <c r="J856" s="256" t="s">
        <v>3</v>
      </c>
      <c r="K856" s="258"/>
      <c r="L856" s="417" t="s">
        <v>0</v>
      </c>
      <c r="M856" s="419"/>
      <c r="N856" s="300" t="s">
        <v>344</v>
      </c>
      <c r="S856" s="139"/>
    </row>
    <row r="857" spans="1:19" ht="15.9" customHeight="1" thickBot="1" x14ac:dyDescent="0.35">
      <c r="A857" s="301">
        <v>1</v>
      </c>
      <c r="D857" s="260"/>
      <c r="F857" s="302"/>
      <c r="G857" s="303">
        <v>1</v>
      </c>
      <c r="I857" s="41"/>
      <c r="K857" s="139"/>
      <c r="L857" s="266"/>
      <c r="M857" s="138"/>
      <c r="N857" s="304"/>
      <c r="S857" s="139"/>
    </row>
    <row r="858" spans="1:19" ht="15.9" customHeight="1" x14ac:dyDescent="0.3">
      <c r="A858" s="305">
        <v>2</v>
      </c>
      <c r="B858" s="334"/>
      <c r="C858" s="345"/>
      <c r="D858" s="263"/>
      <c r="E858" s="262"/>
      <c r="F858" s="304"/>
      <c r="G858" s="306">
        <v>2</v>
      </c>
      <c r="H858" s="262"/>
      <c r="I858" s="264"/>
      <c r="J858" s="262"/>
      <c r="K858" s="265"/>
      <c r="L858" s="264"/>
      <c r="M858" s="265"/>
      <c r="N858" s="304"/>
      <c r="O858" s="81"/>
      <c r="P858" s="81"/>
      <c r="Q858" s="81"/>
      <c r="R858" s="81"/>
      <c r="S858" s="138"/>
    </row>
    <row r="859" spans="1:19" ht="15.9" customHeight="1" thickBot="1" x14ac:dyDescent="0.35">
      <c r="A859" s="305">
        <v>3</v>
      </c>
      <c r="B859" s="334"/>
      <c r="C859" s="345"/>
      <c r="D859" s="263"/>
      <c r="E859" s="262"/>
      <c r="F859" s="304"/>
      <c r="G859" s="306">
        <v>3</v>
      </c>
      <c r="H859" s="262"/>
      <c r="I859" s="264"/>
      <c r="J859" s="262"/>
      <c r="K859" s="265"/>
      <c r="L859" s="264"/>
      <c r="M859" s="265"/>
      <c r="N859" s="304"/>
      <c r="O859" s="44"/>
      <c r="P859" s="44"/>
      <c r="Q859" s="44"/>
      <c r="R859" s="44"/>
      <c r="S859" s="267"/>
    </row>
    <row r="860" spans="1:19" ht="15.9" customHeight="1" x14ac:dyDescent="0.3">
      <c r="A860" s="305">
        <v>4</v>
      </c>
      <c r="B860" s="334"/>
      <c r="C860" s="345"/>
      <c r="D860" s="263"/>
      <c r="E860" s="262"/>
      <c r="F860" s="304"/>
      <c r="G860" s="306">
        <v>4</v>
      </c>
      <c r="H860" s="262"/>
      <c r="I860" s="264"/>
      <c r="J860" s="262"/>
      <c r="K860" s="265"/>
      <c r="L860" s="264"/>
      <c r="M860" s="265"/>
      <c r="N860" s="304"/>
      <c r="S860" s="139"/>
    </row>
    <row r="861" spans="1:19" ht="15.9" customHeight="1" thickBot="1" x14ac:dyDescent="0.35">
      <c r="A861" s="305">
        <v>5</v>
      </c>
      <c r="B861" s="334"/>
      <c r="C861" s="345"/>
      <c r="D861" s="263"/>
      <c r="E861" s="262"/>
      <c r="F861" s="304"/>
      <c r="G861" s="306">
        <v>5</v>
      </c>
      <c r="H861" s="262"/>
      <c r="I861" s="264"/>
      <c r="J861" s="262"/>
      <c r="K861" s="265"/>
      <c r="L861" s="264"/>
      <c r="M861" s="265"/>
      <c r="N861" s="304"/>
      <c r="S861" s="139"/>
    </row>
    <row r="862" spans="1:19" ht="15.9" customHeight="1" thickBot="1" x14ac:dyDescent="0.35">
      <c r="A862" s="305">
        <v>6</v>
      </c>
      <c r="B862" s="334"/>
      <c r="C862" s="345"/>
      <c r="D862" s="263"/>
      <c r="E862" s="262"/>
      <c r="F862" s="304"/>
      <c r="G862" s="306">
        <v>6</v>
      </c>
      <c r="H862" s="262"/>
      <c r="I862" s="264"/>
      <c r="J862" s="262"/>
      <c r="K862" s="265"/>
      <c r="L862" s="264"/>
      <c r="M862" s="265"/>
      <c r="N862" s="304"/>
      <c r="O862" s="237" t="s">
        <v>323</v>
      </c>
      <c r="P862" s="237"/>
      <c r="Q862" s="237"/>
      <c r="R862" s="237"/>
      <c r="S862" s="233"/>
    </row>
    <row r="863" spans="1:19" ht="15.9" customHeight="1" x14ac:dyDescent="0.3">
      <c r="A863" s="305">
        <v>7</v>
      </c>
      <c r="B863" s="334"/>
      <c r="C863" s="345"/>
      <c r="D863" s="263"/>
      <c r="E863" s="262"/>
      <c r="F863" s="304"/>
      <c r="G863" s="306">
        <v>7</v>
      </c>
      <c r="H863" s="262"/>
      <c r="I863" s="264"/>
      <c r="J863" s="262"/>
      <c r="K863" s="265"/>
      <c r="L863" s="264"/>
      <c r="M863" s="265"/>
      <c r="N863" s="304"/>
      <c r="S863" s="139"/>
    </row>
    <row r="864" spans="1:19" ht="15.9" customHeight="1" thickBot="1" x14ac:dyDescent="0.35">
      <c r="A864" s="307">
        <v>8</v>
      </c>
      <c r="B864" s="337"/>
      <c r="C864" s="346"/>
      <c r="D864" s="309"/>
      <c r="E864" s="308"/>
      <c r="F864" s="310"/>
      <c r="G864" s="311">
        <v>8</v>
      </c>
      <c r="H864" s="308"/>
      <c r="I864" s="312"/>
      <c r="J864" s="308"/>
      <c r="K864" s="313"/>
      <c r="L864" s="312"/>
      <c r="M864" s="313"/>
      <c r="N864" s="314"/>
      <c r="O864" s="44"/>
      <c r="P864" s="44"/>
      <c r="Q864" s="44"/>
      <c r="R864" s="44"/>
      <c r="S864" s="267"/>
    </row>
    <row r="865" spans="1:23" ht="15.6" thickTop="1" thickBot="1" x14ac:dyDescent="0.35">
      <c r="D865" t="s">
        <v>339</v>
      </c>
      <c r="E865" s="4" t="str">
        <f>E833</f>
        <v>FOUR TRIALS   ONLY</v>
      </c>
      <c r="O865" s="4" t="s">
        <v>82</v>
      </c>
    </row>
    <row r="866" spans="1:23" ht="15" thickBot="1" x14ac:dyDescent="0.35">
      <c r="A866" s="232" t="s">
        <v>305</v>
      </c>
      <c r="B866" s="331"/>
      <c r="C866" s="339"/>
      <c r="D866" s="234" t="s">
        <v>347</v>
      </c>
      <c r="E866" s="235" t="s">
        <v>82</v>
      </c>
      <c r="F866" s="236" t="s">
        <v>306</v>
      </c>
      <c r="G866" s="234"/>
      <c r="H866" s="237" t="str">
        <f>H834</f>
        <v>at Epsom &amp; Ewell AC</v>
      </c>
      <c r="I866" s="237"/>
      <c r="J866" s="237"/>
      <c r="K866" s="237"/>
      <c r="L866" s="237"/>
      <c r="M866" s="237"/>
      <c r="N866" s="236" t="s">
        <v>307</v>
      </c>
      <c r="O866" s="234" t="str">
        <f>O834</f>
        <v>04.06.22</v>
      </c>
      <c r="P866" s="237"/>
      <c r="Q866" s="237"/>
      <c r="R866" s="237"/>
      <c r="S866" s="233"/>
    </row>
    <row r="867" spans="1:23" ht="15" thickBot="1" x14ac:dyDescent="0.35">
      <c r="A867" s="238" t="s">
        <v>308</v>
      </c>
      <c r="B867" s="332"/>
      <c r="C867" s="340"/>
      <c r="D867" s="17" t="str">
        <f>D835</f>
        <v>Long Jump</v>
      </c>
      <c r="E867" s="17" t="str">
        <f>E835</f>
        <v>U17</v>
      </c>
      <c r="F867" s="239" t="s">
        <v>309</v>
      </c>
      <c r="G867" s="266"/>
      <c r="H867" s="315" t="str">
        <f>H835</f>
        <v>3.30pm</v>
      </c>
      <c r="I867" s="240"/>
      <c r="J867" s="81"/>
      <c r="K867" s="81"/>
      <c r="L867" s="81"/>
      <c r="M867" s="81"/>
    </row>
    <row r="868" spans="1:23" ht="29.25" customHeight="1" x14ac:dyDescent="0.3">
      <c r="A868" s="426" t="s">
        <v>310</v>
      </c>
      <c r="B868" s="326" t="s">
        <v>169</v>
      </c>
      <c r="C868" s="326"/>
      <c r="D868" s="241" t="s">
        <v>3</v>
      </c>
      <c r="E868" s="422" t="s">
        <v>0</v>
      </c>
      <c r="F868" s="439"/>
      <c r="G868" s="440" t="s">
        <v>329</v>
      </c>
      <c r="H868" s="441"/>
      <c r="I868" s="285" t="s">
        <v>330</v>
      </c>
      <c r="J868" s="285" t="s">
        <v>331</v>
      </c>
      <c r="K868" s="285" t="s">
        <v>340</v>
      </c>
      <c r="L868" s="275"/>
      <c r="M868" s="275"/>
      <c r="N868" s="442" t="s">
        <v>341</v>
      </c>
      <c r="O868" s="422"/>
      <c r="P868" s="435" t="s">
        <v>342</v>
      </c>
      <c r="Q868" s="420"/>
      <c r="R868" s="422" t="s">
        <v>316</v>
      </c>
      <c r="S868" s="423"/>
    </row>
    <row r="869" spans="1:23" ht="15" customHeight="1" x14ac:dyDescent="0.3">
      <c r="A869" s="427"/>
      <c r="B869" s="333"/>
      <c r="F869" s="286"/>
      <c r="G869" s="437" t="s">
        <v>317</v>
      </c>
      <c r="H869" s="437"/>
      <c r="I869" s="286" t="s">
        <v>317</v>
      </c>
      <c r="J869" s="286" t="s">
        <v>317</v>
      </c>
      <c r="K869" s="286" t="s">
        <v>317</v>
      </c>
      <c r="L869" s="286"/>
      <c r="M869" s="286"/>
      <c r="N869" s="438" t="s">
        <v>317</v>
      </c>
      <c r="O869" s="438"/>
      <c r="P869" s="436"/>
      <c r="Q869" s="421"/>
      <c r="R869" s="424"/>
      <c r="S869" s="425"/>
    </row>
    <row r="870" spans="1:23" ht="15.9" customHeight="1" x14ac:dyDescent="0.3">
      <c r="A870" s="244">
        <v>1</v>
      </c>
      <c r="B870" s="334"/>
      <c r="C870" s="347" t="str">
        <f t="shared" ref="C870" si="514">C806</f>
        <v>C</v>
      </c>
      <c r="D870" s="6"/>
      <c r="E870" s="272" t="str">
        <f t="shared" ref="E870" si="515">E806</f>
        <v>Croydon Harriers</v>
      </c>
      <c r="F870" s="287"/>
      <c r="G870" s="430"/>
      <c r="H870" s="431"/>
      <c r="I870" s="6"/>
      <c r="J870" s="6"/>
      <c r="K870" s="6"/>
      <c r="L870" s="6"/>
      <c r="M870" s="6"/>
      <c r="N870" s="430"/>
      <c r="O870" s="431"/>
      <c r="P870" s="262"/>
      <c r="Q870" s="288"/>
      <c r="R870" s="247"/>
      <c r="S870" s="248"/>
      <c r="U870" s="434"/>
      <c r="V870" s="434"/>
      <c r="W870" s="434"/>
    </row>
    <row r="871" spans="1:23" ht="15.9" customHeight="1" x14ac:dyDescent="0.3">
      <c r="A871" s="244">
        <v>2</v>
      </c>
      <c r="B871" s="334"/>
      <c r="C871" s="347" t="str">
        <f t="shared" ref="C871" si="516">C807</f>
        <v>K</v>
      </c>
      <c r="D871" s="6"/>
      <c r="E871" s="272" t="str">
        <f t="shared" ref="E871" si="517">E807</f>
        <v>Kingston &amp; Poly</v>
      </c>
      <c r="F871" s="287"/>
      <c r="G871" s="430"/>
      <c r="H871" s="431"/>
      <c r="I871" s="6"/>
      <c r="J871" s="6"/>
      <c r="K871" s="6"/>
      <c r="L871" s="6"/>
      <c r="M871" s="6"/>
      <c r="N871" s="430"/>
      <c r="O871" s="431"/>
      <c r="P871" s="262"/>
      <c r="Q871" s="288"/>
      <c r="R871" s="247"/>
      <c r="S871" s="248"/>
      <c r="U871" s="434"/>
      <c r="V871" s="434"/>
      <c r="W871" s="434"/>
    </row>
    <row r="872" spans="1:23" ht="15.9" customHeight="1" x14ac:dyDescent="0.3">
      <c r="A872" s="244">
        <v>3</v>
      </c>
      <c r="B872" s="334"/>
      <c r="C872" s="347" t="str">
        <f t="shared" ref="C872" si="518">C808</f>
        <v>L</v>
      </c>
      <c r="D872" s="6"/>
      <c r="E872" s="272" t="str">
        <f t="shared" ref="E872" si="519">E808</f>
        <v>South London Harriers</v>
      </c>
      <c r="F872" s="287"/>
      <c r="G872" s="430"/>
      <c r="H872" s="431"/>
      <c r="I872" s="6"/>
      <c r="J872" s="6"/>
      <c r="K872" s="6"/>
      <c r="L872" s="6"/>
      <c r="M872" s="6"/>
      <c r="N872" s="430"/>
      <c r="O872" s="431"/>
      <c r="P872" s="262"/>
      <c r="Q872" s="288"/>
      <c r="R872" s="247"/>
      <c r="S872" s="248"/>
      <c r="U872" s="434"/>
      <c r="V872" s="434"/>
      <c r="W872" s="434"/>
    </row>
    <row r="873" spans="1:23" ht="15.9" customHeight="1" x14ac:dyDescent="0.3">
      <c r="A873" s="244">
        <v>4</v>
      </c>
      <c r="B873" s="334"/>
      <c r="C873" s="347" t="str">
        <f t="shared" ref="C873" si="520">C809</f>
        <v>-</v>
      </c>
      <c r="D873" s="6"/>
      <c r="E873" s="272" t="str">
        <f t="shared" ref="E873" si="521">E809</f>
        <v>-</v>
      </c>
      <c r="F873" s="287"/>
      <c r="G873" s="430"/>
      <c r="H873" s="431"/>
      <c r="I873" s="6"/>
      <c r="J873" s="6"/>
      <c r="K873" s="6"/>
      <c r="L873" s="6"/>
      <c r="M873" s="6"/>
      <c r="N873" s="430"/>
      <c r="O873" s="431"/>
      <c r="P873" s="262"/>
      <c r="Q873" s="288"/>
      <c r="R873" s="247"/>
      <c r="S873" s="248"/>
      <c r="U873" s="434"/>
      <c r="V873" s="434"/>
      <c r="W873" s="434"/>
    </row>
    <row r="874" spans="1:23" ht="15.9" customHeight="1" x14ac:dyDescent="0.3">
      <c r="A874" s="244">
        <v>5</v>
      </c>
      <c r="B874" s="334"/>
      <c r="C874" s="347" t="str">
        <f t="shared" ref="C874" si="522">C810</f>
        <v>R</v>
      </c>
      <c r="D874" s="6"/>
      <c r="E874" s="272" t="str">
        <f t="shared" ref="E874" si="523">E810</f>
        <v>Reigate Priory</v>
      </c>
      <c r="F874" s="287"/>
      <c r="G874" s="430"/>
      <c r="H874" s="431"/>
      <c r="I874" s="6"/>
      <c r="J874" s="6"/>
      <c r="K874" s="6"/>
      <c r="L874" s="6"/>
      <c r="M874" s="6"/>
      <c r="N874" s="430"/>
      <c r="O874" s="431"/>
      <c r="P874" s="262"/>
      <c r="Q874" s="288"/>
      <c r="R874" s="247"/>
      <c r="S874" s="248"/>
      <c r="U874" s="434"/>
      <c r="V874" s="434"/>
      <c r="W874" s="434"/>
    </row>
    <row r="875" spans="1:23" ht="15.9" customHeight="1" x14ac:dyDescent="0.3">
      <c r="A875" s="244">
        <v>6</v>
      </c>
      <c r="B875" s="334"/>
      <c r="C875" s="347" t="str">
        <f t="shared" ref="C875" si="524">C811</f>
        <v>O</v>
      </c>
      <c r="D875" s="6"/>
      <c r="E875" s="272" t="str">
        <f t="shared" ref="E875" si="525">E811</f>
        <v>Holland Sports</v>
      </c>
      <c r="F875" s="287"/>
      <c r="G875" s="430"/>
      <c r="H875" s="431"/>
      <c r="I875" s="6"/>
      <c r="J875" s="6"/>
      <c r="K875" s="6"/>
      <c r="L875" s="6"/>
      <c r="M875" s="6"/>
      <c r="N875" s="430"/>
      <c r="O875" s="431"/>
      <c r="P875" s="262"/>
      <c r="Q875" s="288"/>
      <c r="R875" s="247"/>
      <c r="S875" s="248"/>
      <c r="U875" s="434"/>
      <c r="V875" s="434"/>
      <c r="W875" s="434"/>
    </row>
    <row r="876" spans="1:23" ht="15.9" customHeight="1" x14ac:dyDescent="0.3">
      <c r="A876" s="244">
        <v>7</v>
      </c>
      <c r="B876" s="334"/>
      <c r="C876" s="347"/>
      <c r="D876" s="6"/>
      <c r="E876" s="272"/>
      <c r="F876" s="287"/>
      <c r="G876" s="430"/>
      <c r="H876" s="431"/>
      <c r="I876" s="6"/>
      <c r="J876" s="6"/>
      <c r="K876" s="6"/>
      <c r="L876" s="6"/>
      <c r="M876" s="6"/>
      <c r="N876" s="430"/>
      <c r="O876" s="431"/>
      <c r="P876" s="262"/>
      <c r="Q876" s="288"/>
      <c r="R876" s="247"/>
      <c r="S876" s="248"/>
    </row>
    <row r="877" spans="1:23" ht="15.9" customHeight="1" x14ac:dyDescent="0.3">
      <c r="A877" s="244">
        <v>8</v>
      </c>
      <c r="B877" s="334" t="str">
        <f t="shared" ref="B877:C877" si="526">B813</f>
        <v>C</v>
      </c>
      <c r="C877" s="341" t="str">
        <f t="shared" si="526"/>
        <v>C</v>
      </c>
      <c r="D877" s="6"/>
      <c r="E877" s="272" t="str">
        <f t="shared" ref="E877" si="527">E813</f>
        <v>Croydon Harriers</v>
      </c>
      <c r="F877" s="287"/>
      <c r="G877" s="430"/>
      <c r="H877" s="431"/>
      <c r="I877" s="6"/>
      <c r="J877" s="6"/>
      <c r="K877" s="6"/>
      <c r="L877" s="6"/>
      <c r="M877" s="6"/>
      <c r="N877" s="430"/>
      <c r="O877" s="431"/>
      <c r="P877" s="262"/>
      <c r="Q877" s="288"/>
      <c r="R877" s="247"/>
      <c r="S877" s="248"/>
    </row>
    <row r="878" spans="1:23" ht="15.9" customHeight="1" x14ac:dyDescent="0.3">
      <c r="A878" s="244">
        <v>9</v>
      </c>
      <c r="B878" s="334" t="str">
        <f t="shared" ref="B878:C878" si="528">B814</f>
        <v>K</v>
      </c>
      <c r="C878" s="341" t="str">
        <f t="shared" si="528"/>
        <v>K</v>
      </c>
      <c r="D878" s="6"/>
      <c r="E878" s="272" t="str">
        <f t="shared" ref="E878" si="529">E814</f>
        <v>Kingston &amp; Poly</v>
      </c>
      <c r="F878" s="287"/>
      <c r="G878" s="430"/>
      <c r="H878" s="431"/>
      <c r="I878" s="6"/>
      <c r="J878" s="6"/>
      <c r="K878" s="6"/>
      <c r="L878" s="6"/>
      <c r="M878" s="6"/>
      <c r="N878" s="430"/>
      <c r="O878" s="431"/>
      <c r="P878" s="262"/>
      <c r="Q878" s="288"/>
      <c r="R878" s="247"/>
      <c r="S878" s="248"/>
    </row>
    <row r="879" spans="1:23" ht="15.9" customHeight="1" x14ac:dyDescent="0.3">
      <c r="A879" s="244">
        <v>10</v>
      </c>
      <c r="B879" s="334" t="str">
        <f t="shared" ref="B879:C879" si="530">B815</f>
        <v>L</v>
      </c>
      <c r="C879" s="341" t="str">
        <f t="shared" si="530"/>
        <v>L</v>
      </c>
      <c r="D879" s="6"/>
      <c r="E879" s="272" t="str">
        <f t="shared" ref="E879" si="531">E815</f>
        <v>South London Harriers</v>
      </c>
      <c r="F879" s="287"/>
      <c r="G879" s="430"/>
      <c r="H879" s="431"/>
      <c r="I879" s="6"/>
      <c r="J879" s="6"/>
      <c r="K879" s="6"/>
      <c r="L879" s="6"/>
      <c r="M879" s="6"/>
      <c r="N879" s="430"/>
      <c r="O879" s="431"/>
      <c r="P879" s="262"/>
      <c r="Q879" s="288"/>
      <c r="R879" s="247"/>
      <c r="S879" s="248"/>
    </row>
    <row r="880" spans="1:23" ht="15.9" customHeight="1" x14ac:dyDescent="0.3">
      <c r="A880" s="244">
        <v>11</v>
      </c>
      <c r="B880" s="334" t="str">
        <f t="shared" ref="B880:C880" si="532">B816</f>
        <v>-</v>
      </c>
      <c r="C880" s="341" t="str">
        <f t="shared" si="532"/>
        <v>-</v>
      </c>
      <c r="D880" s="6"/>
      <c r="E880" s="272" t="str">
        <f t="shared" ref="E880" si="533">E816</f>
        <v>-</v>
      </c>
      <c r="F880" s="287"/>
      <c r="G880" s="430"/>
      <c r="H880" s="431"/>
      <c r="I880" s="6"/>
      <c r="J880" s="6"/>
      <c r="K880" s="6"/>
      <c r="L880" s="6"/>
      <c r="M880" s="6"/>
      <c r="N880" s="430"/>
      <c r="O880" s="431"/>
      <c r="P880" s="262"/>
      <c r="Q880" s="288"/>
      <c r="R880" s="247"/>
      <c r="S880" s="248"/>
    </row>
    <row r="881" spans="1:19" ht="15.9" customHeight="1" x14ac:dyDescent="0.3">
      <c r="A881" s="244">
        <v>12</v>
      </c>
      <c r="B881" s="334" t="str">
        <f t="shared" ref="B881:C881" si="534">B817</f>
        <v>R</v>
      </c>
      <c r="C881" s="341" t="str">
        <f t="shared" si="534"/>
        <v>R</v>
      </c>
      <c r="D881" s="6"/>
      <c r="E881" s="272" t="str">
        <f t="shared" ref="E881" si="535">E817</f>
        <v>Reigate Priory</v>
      </c>
      <c r="F881" s="287"/>
      <c r="G881" s="430"/>
      <c r="H881" s="431"/>
      <c r="I881" s="6"/>
      <c r="J881" s="6"/>
      <c r="K881" s="6"/>
      <c r="L881" s="6"/>
      <c r="M881" s="6"/>
      <c r="N881" s="430"/>
      <c r="O881" s="431"/>
      <c r="P881" s="262"/>
      <c r="Q881" s="288"/>
      <c r="R881" s="247"/>
      <c r="S881" s="248"/>
    </row>
    <row r="882" spans="1:19" ht="15.9" customHeight="1" x14ac:dyDescent="0.3">
      <c r="A882" s="244">
        <v>13</v>
      </c>
      <c r="B882" s="334" t="str">
        <f t="shared" ref="B882:C882" si="536">B818</f>
        <v>O</v>
      </c>
      <c r="C882" s="341" t="str">
        <f t="shared" si="536"/>
        <v>O</v>
      </c>
      <c r="D882" s="6"/>
      <c r="E882" s="272" t="str">
        <f t="shared" ref="E882" si="537">E818</f>
        <v>Holland Sports</v>
      </c>
      <c r="F882" s="287"/>
      <c r="G882" s="430"/>
      <c r="H882" s="431"/>
      <c r="I882" s="6"/>
      <c r="J882" s="6"/>
      <c r="K882" s="6"/>
      <c r="L882" s="6"/>
      <c r="M882" s="6"/>
      <c r="N882" s="430"/>
      <c r="O882" s="431"/>
      <c r="P882" s="262"/>
      <c r="Q882" s="288"/>
      <c r="R882" s="247"/>
      <c r="S882" s="248"/>
    </row>
    <row r="883" spans="1:19" ht="15.9" customHeight="1" x14ac:dyDescent="0.3">
      <c r="A883" s="244">
        <v>14</v>
      </c>
      <c r="B883" s="334"/>
      <c r="C883" s="341"/>
      <c r="D883" s="6"/>
      <c r="E883" s="289"/>
      <c r="F883" s="287"/>
      <c r="G883" s="430"/>
      <c r="H883" s="431"/>
      <c r="I883" s="6"/>
      <c r="J883" s="6"/>
      <c r="K883" s="6"/>
      <c r="L883" s="6"/>
      <c r="M883" s="6"/>
      <c r="N883" s="430"/>
      <c r="O883" s="431"/>
      <c r="P883" s="262"/>
      <c r="Q883" s="288"/>
      <c r="R883" s="247"/>
      <c r="S883" s="248"/>
    </row>
    <row r="884" spans="1:19" ht="15.9" customHeight="1" x14ac:dyDescent="0.3">
      <c r="A884" s="244">
        <v>15</v>
      </c>
      <c r="B884" s="334"/>
      <c r="C884" s="341"/>
      <c r="D884" s="6"/>
      <c r="E884" s="289"/>
      <c r="F884" s="287"/>
      <c r="G884" s="430"/>
      <c r="H884" s="431"/>
      <c r="I884" s="6"/>
      <c r="J884" s="6"/>
      <c r="K884" s="6"/>
      <c r="L884" s="6"/>
      <c r="M884" s="6"/>
      <c r="N884" s="430"/>
      <c r="O884" s="431"/>
      <c r="P884" s="262"/>
      <c r="Q884" s="288"/>
      <c r="R884" s="247"/>
      <c r="S884" s="248"/>
    </row>
    <row r="885" spans="1:19" ht="15.9" customHeight="1" thickBot="1" x14ac:dyDescent="0.35">
      <c r="A885" s="249">
        <v>16</v>
      </c>
      <c r="B885" s="335"/>
      <c r="C885" s="342"/>
      <c r="D885" s="250"/>
      <c r="E885" s="290"/>
      <c r="F885" s="291"/>
      <c r="G885" s="432"/>
      <c r="H885" s="433"/>
      <c r="I885" s="250"/>
      <c r="J885" s="250"/>
      <c r="K885" s="250"/>
      <c r="L885" s="250"/>
      <c r="M885" s="250"/>
      <c r="N885" s="432"/>
      <c r="O885" s="433"/>
      <c r="P885" s="292"/>
      <c r="Q885" s="293"/>
      <c r="R885" s="252"/>
      <c r="S885" s="253"/>
    </row>
    <row r="886" spans="1:19" ht="9" customHeight="1" thickBot="1" x14ac:dyDescent="0.35"/>
    <row r="887" spans="1:19" ht="15.6" thickTop="1" thickBot="1" x14ac:dyDescent="0.35">
      <c r="A887" s="294"/>
      <c r="B887" s="336"/>
      <c r="C887" s="343"/>
      <c r="D887" s="295" t="s">
        <v>318</v>
      </c>
      <c r="E887" s="295"/>
      <c r="F887" s="296"/>
      <c r="G887" s="297"/>
      <c r="H887" s="295"/>
      <c r="I887" s="295" t="s">
        <v>319</v>
      </c>
      <c r="J887" s="295"/>
      <c r="K887" s="295"/>
      <c r="L887" s="295"/>
      <c r="M887" s="298"/>
      <c r="N887" s="296"/>
      <c r="O887" s="237" t="s">
        <v>320</v>
      </c>
      <c r="P887" s="237"/>
      <c r="Q887" s="237"/>
      <c r="R887" s="237"/>
      <c r="S887" s="233"/>
    </row>
    <row r="888" spans="1:19" ht="15" thickBot="1" x14ac:dyDescent="0.35">
      <c r="A888" s="299"/>
      <c r="B888" s="344" t="s">
        <v>169</v>
      </c>
      <c r="C888" s="344"/>
      <c r="D888" s="257" t="s">
        <v>3</v>
      </c>
      <c r="E888" s="256" t="s">
        <v>0</v>
      </c>
      <c r="F888" s="300" t="s">
        <v>343</v>
      </c>
      <c r="G888" s="299"/>
      <c r="H888" s="256" t="s">
        <v>169</v>
      </c>
      <c r="I888" s="255"/>
      <c r="J888" s="256" t="s">
        <v>3</v>
      </c>
      <c r="K888" s="258"/>
      <c r="L888" s="417" t="s">
        <v>0</v>
      </c>
      <c r="M888" s="419"/>
      <c r="N888" s="300" t="s">
        <v>344</v>
      </c>
      <c r="S888" s="139"/>
    </row>
    <row r="889" spans="1:19" ht="15.9" customHeight="1" thickBot="1" x14ac:dyDescent="0.35">
      <c r="A889" s="301">
        <v>1</v>
      </c>
      <c r="D889" s="260"/>
      <c r="F889" s="302"/>
      <c r="G889" s="303">
        <v>1</v>
      </c>
      <c r="I889" s="41"/>
      <c r="K889" s="139"/>
      <c r="L889" s="266"/>
      <c r="M889" s="138"/>
      <c r="N889" s="304"/>
      <c r="S889" s="139"/>
    </row>
    <row r="890" spans="1:19" ht="15.9" customHeight="1" x14ac:dyDescent="0.3">
      <c r="A890" s="305">
        <v>2</v>
      </c>
      <c r="B890" s="334"/>
      <c r="C890" s="345"/>
      <c r="D890" s="263"/>
      <c r="E890" s="262"/>
      <c r="F890" s="304"/>
      <c r="G890" s="306">
        <v>2</v>
      </c>
      <c r="H890" s="262"/>
      <c r="I890" s="264"/>
      <c r="J890" s="262"/>
      <c r="K890" s="265"/>
      <c r="L890" s="264"/>
      <c r="M890" s="265"/>
      <c r="N890" s="304"/>
      <c r="O890" s="81"/>
      <c r="P890" s="81"/>
      <c r="Q890" s="81"/>
      <c r="R890" s="81"/>
      <c r="S890" s="138"/>
    </row>
    <row r="891" spans="1:19" ht="15.9" customHeight="1" thickBot="1" x14ac:dyDescent="0.35">
      <c r="A891" s="305">
        <v>3</v>
      </c>
      <c r="B891" s="334"/>
      <c r="C891" s="345"/>
      <c r="D891" s="263"/>
      <c r="E891" s="262"/>
      <c r="F891" s="304"/>
      <c r="G891" s="306">
        <v>3</v>
      </c>
      <c r="H891" s="262"/>
      <c r="I891" s="264"/>
      <c r="J891" s="262"/>
      <c r="K891" s="265"/>
      <c r="L891" s="264"/>
      <c r="M891" s="265"/>
      <c r="N891" s="304"/>
      <c r="O891" s="44"/>
      <c r="P891" s="44"/>
      <c r="Q891" s="44"/>
      <c r="R891" s="44"/>
      <c r="S891" s="267"/>
    </row>
    <row r="892" spans="1:19" ht="15.9" customHeight="1" x14ac:dyDescent="0.3">
      <c r="A892" s="305">
        <v>4</v>
      </c>
      <c r="B892" s="334"/>
      <c r="C892" s="345"/>
      <c r="D892" s="263"/>
      <c r="E892" s="262"/>
      <c r="F892" s="304"/>
      <c r="G892" s="306">
        <v>4</v>
      </c>
      <c r="H892" s="262"/>
      <c r="I892" s="264"/>
      <c r="J892" s="262"/>
      <c r="K892" s="265"/>
      <c r="L892" s="264"/>
      <c r="M892" s="265"/>
      <c r="N892" s="304"/>
      <c r="S892" s="139"/>
    </row>
    <row r="893" spans="1:19" ht="15.9" customHeight="1" thickBot="1" x14ac:dyDescent="0.35">
      <c r="A893" s="305">
        <v>5</v>
      </c>
      <c r="B893" s="334"/>
      <c r="C893" s="345"/>
      <c r="D893" s="263"/>
      <c r="E893" s="262"/>
      <c r="F893" s="304"/>
      <c r="G893" s="306">
        <v>5</v>
      </c>
      <c r="H893" s="262"/>
      <c r="I893" s="264"/>
      <c r="J893" s="262"/>
      <c r="K893" s="265"/>
      <c r="L893" s="264"/>
      <c r="M893" s="265"/>
      <c r="N893" s="304"/>
      <c r="S893" s="139"/>
    </row>
    <row r="894" spans="1:19" ht="15.9" customHeight="1" thickBot="1" x14ac:dyDescent="0.35">
      <c r="A894" s="305">
        <v>6</v>
      </c>
      <c r="B894" s="334"/>
      <c r="C894" s="345"/>
      <c r="D894" s="263"/>
      <c r="E894" s="262"/>
      <c r="F894" s="304"/>
      <c r="G894" s="306">
        <v>6</v>
      </c>
      <c r="H894" s="262"/>
      <c r="I894" s="264"/>
      <c r="J894" s="262"/>
      <c r="K894" s="265"/>
      <c r="L894" s="264"/>
      <c r="M894" s="265"/>
      <c r="N894" s="304"/>
      <c r="O894" s="237" t="s">
        <v>323</v>
      </c>
      <c r="P894" s="237"/>
      <c r="Q894" s="237"/>
      <c r="R894" s="237"/>
      <c r="S894" s="233"/>
    </row>
    <row r="895" spans="1:19" ht="15.9" customHeight="1" x14ac:dyDescent="0.3">
      <c r="A895" s="305">
        <v>7</v>
      </c>
      <c r="B895" s="334"/>
      <c r="C895" s="345"/>
      <c r="D895" s="263"/>
      <c r="E895" s="262"/>
      <c r="F895" s="304"/>
      <c r="G895" s="306">
        <v>7</v>
      </c>
      <c r="H895" s="262"/>
      <c r="I895" s="264"/>
      <c r="J895" s="262"/>
      <c r="K895" s="265"/>
      <c r="L895" s="264"/>
      <c r="M895" s="265"/>
      <c r="N895" s="304"/>
      <c r="S895" s="139"/>
    </row>
    <row r="896" spans="1:19" ht="15.9" customHeight="1" thickBot="1" x14ac:dyDescent="0.35">
      <c r="A896" s="307">
        <v>8</v>
      </c>
      <c r="B896" s="337"/>
      <c r="C896" s="346"/>
      <c r="D896" s="309"/>
      <c r="E896" s="308"/>
      <c r="F896" s="310"/>
      <c r="G896" s="311">
        <v>8</v>
      </c>
      <c r="H896" s="308"/>
      <c r="I896" s="312"/>
      <c r="J896" s="308"/>
      <c r="K896" s="313"/>
      <c r="L896" s="312"/>
      <c r="M896" s="313"/>
      <c r="N896" s="314"/>
      <c r="O896" s="44"/>
      <c r="P896" s="44"/>
      <c r="Q896" s="44"/>
      <c r="R896" s="44"/>
      <c r="S896" s="267"/>
    </row>
    <row r="897" spans="1:23" ht="15.6" thickTop="1" thickBot="1" x14ac:dyDescent="0.35">
      <c r="D897" t="s">
        <v>339</v>
      </c>
      <c r="E897" s="4" t="s">
        <v>362</v>
      </c>
      <c r="O897" s="4" t="s">
        <v>81</v>
      </c>
    </row>
    <row r="898" spans="1:23" ht="15" thickBot="1" x14ac:dyDescent="0.35">
      <c r="A898" s="232" t="s">
        <v>305</v>
      </c>
      <c r="B898" s="331"/>
      <c r="C898" s="339"/>
      <c r="D898" s="234" t="s">
        <v>347</v>
      </c>
      <c r="E898" s="235" t="s">
        <v>81</v>
      </c>
      <c r="F898" s="236" t="s">
        <v>306</v>
      </c>
      <c r="G898" s="234"/>
      <c r="H898" s="237" t="str">
        <f>H834</f>
        <v>at Epsom &amp; Ewell AC</v>
      </c>
      <c r="I898" s="237"/>
      <c r="J898" s="237"/>
      <c r="K898" s="237"/>
      <c r="L898" s="237"/>
      <c r="M898" s="237"/>
      <c r="N898" s="236" t="s">
        <v>307</v>
      </c>
      <c r="O898" s="234" t="str">
        <f>O834</f>
        <v>04.06.22</v>
      </c>
      <c r="P898" s="237"/>
      <c r="Q898" s="237"/>
      <c r="R898" s="237"/>
      <c r="S898" s="233"/>
    </row>
    <row r="899" spans="1:23" ht="15" thickBot="1" x14ac:dyDescent="0.35">
      <c r="A899" s="238" t="s">
        <v>308</v>
      </c>
      <c r="B899" s="332"/>
      <c r="C899" s="340"/>
      <c r="D899" s="17" t="s">
        <v>378</v>
      </c>
      <c r="E899" s="17" t="s">
        <v>112</v>
      </c>
      <c r="F899" s="239" t="s">
        <v>309</v>
      </c>
      <c r="G899" s="266"/>
      <c r="H899" s="348" t="s">
        <v>379</v>
      </c>
      <c r="I899" s="240"/>
      <c r="J899" s="81"/>
      <c r="K899" s="81"/>
      <c r="L899" s="81"/>
      <c r="M899" s="81"/>
    </row>
    <row r="900" spans="1:23" ht="29.25" customHeight="1" x14ac:dyDescent="0.3">
      <c r="A900" s="426" t="s">
        <v>310</v>
      </c>
      <c r="B900" s="326" t="s">
        <v>169</v>
      </c>
      <c r="C900" s="326"/>
      <c r="D900" s="241" t="s">
        <v>3</v>
      </c>
      <c r="E900" s="422" t="s">
        <v>0</v>
      </c>
      <c r="F900" s="439"/>
      <c r="G900" s="440" t="s">
        <v>329</v>
      </c>
      <c r="H900" s="441"/>
      <c r="I900" s="285" t="s">
        <v>330</v>
      </c>
      <c r="J900" s="285" t="s">
        <v>331</v>
      </c>
      <c r="K900" s="275" t="s">
        <v>340</v>
      </c>
      <c r="L900" s="275"/>
      <c r="M900" s="275"/>
      <c r="N900" s="442" t="s">
        <v>341</v>
      </c>
      <c r="O900" s="422"/>
      <c r="P900" s="435" t="s">
        <v>342</v>
      </c>
      <c r="Q900" s="420"/>
      <c r="R900" s="422" t="s">
        <v>316</v>
      </c>
      <c r="S900" s="423"/>
    </row>
    <row r="901" spans="1:23" ht="15" customHeight="1" x14ac:dyDescent="0.3">
      <c r="A901" s="427"/>
      <c r="B901" s="333"/>
      <c r="F901" s="286"/>
      <c r="G901" s="437" t="s">
        <v>317</v>
      </c>
      <c r="H901" s="437"/>
      <c r="I901" s="286" t="s">
        <v>317</v>
      </c>
      <c r="J901" s="286" t="s">
        <v>317</v>
      </c>
      <c r="K901" s="286" t="s">
        <v>317</v>
      </c>
      <c r="L901" s="286"/>
      <c r="M901" s="286"/>
      <c r="N901" s="438" t="s">
        <v>317</v>
      </c>
      <c r="O901" s="438"/>
      <c r="P901" s="436"/>
      <c r="Q901" s="421"/>
      <c r="R901" s="424"/>
      <c r="S901" s="425"/>
    </row>
    <row r="902" spans="1:23" ht="15.9" customHeight="1" x14ac:dyDescent="0.3">
      <c r="A902" s="244">
        <v>1</v>
      </c>
      <c r="B902" s="334"/>
      <c r="C902" s="341" t="str">
        <f t="shared" ref="C902" si="538">C838</f>
        <v>E</v>
      </c>
      <c r="D902" s="6"/>
      <c r="E902" s="272" t="str">
        <f t="shared" ref="E902" si="539">E838</f>
        <v>Epsom &amp; Ewell</v>
      </c>
      <c r="F902" s="287"/>
      <c r="G902" s="430"/>
      <c r="H902" s="431"/>
      <c r="I902" s="6"/>
      <c r="J902" s="6"/>
      <c r="K902" s="6"/>
      <c r="L902" s="6"/>
      <c r="M902" s="6"/>
      <c r="N902" s="430"/>
      <c r="O902" s="431"/>
      <c r="P902" s="262"/>
      <c r="Q902" s="288"/>
      <c r="R902" s="247"/>
      <c r="S902" s="248"/>
      <c r="U902" s="434"/>
      <c r="V902" s="434"/>
      <c r="W902" s="434"/>
    </row>
    <row r="903" spans="1:23" ht="15.9" customHeight="1" x14ac:dyDescent="0.3">
      <c r="A903" s="244">
        <v>2</v>
      </c>
      <c r="B903" s="334"/>
      <c r="C903" s="341" t="str">
        <f t="shared" ref="C903" si="540">C839</f>
        <v>Z</v>
      </c>
      <c r="D903" s="6"/>
      <c r="E903" s="272" t="str">
        <f t="shared" ref="E903" si="541">E839</f>
        <v>Herne Hill Harriers</v>
      </c>
      <c r="F903" s="287"/>
      <c r="G903" s="430"/>
      <c r="H903" s="431"/>
      <c r="I903" s="6"/>
      <c r="J903" s="6"/>
      <c r="K903" s="6"/>
      <c r="L903" s="6"/>
      <c r="M903" s="6"/>
      <c r="N903" s="430"/>
      <c r="O903" s="431"/>
      <c r="P903" s="262"/>
      <c r="Q903" s="288"/>
      <c r="R903" s="247"/>
      <c r="S903" s="248"/>
      <c r="U903" s="434"/>
      <c r="V903" s="434"/>
      <c r="W903" s="434"/>
    </row>
    <row r="904" spans="1:23" ht="15.9" customHeight="1" x14ac:dyDescent="0.3">
      <c r="A904" s="244">
        <v>3</v>
      </c>
      <c r="B904" s="334"/>
      <c r="C904" s="341" t="str">
        <f t="shared" ref="C904" si="542">C840</f>
        <v>G</v>
      </c>
      <c r="D904" s="6"/>
      <c r="E904" s="272" t="str">
        <f t="shared" ref="E904" si="543">E840</f>
        <v>Guildford &amp; Godalming</v>
      </c>
      <c r="F904" s="287"/>
      <c r="G904" s="430"/>
      <c r="H904" s="431"/>
      <c r="I904" s="6"/>
      <c r="J904" s="6"/>
      <c r="K904" s="6"/>
      <c r="L904" s="6"/>
      <c r="M904" s="6"/>
      <c r="N904" s="430"/>
      <c r="O904" s="431"/>
      <c r="P904" s="262"/>
      <c r="Q904" s="288"/>
      <c r="R904" s="247"/>
      <c r="S904" s="248"/>
      <c r="U904" s="434"/>
      <c r="V904" s="434"/>
      <c r="W904" s="434"/>
    </row>
    <row r="905" spans="1:23" ht="15.9" customHeight="1" x14ac:dyDescent="0.3">
      <c r="A905" s="244">
        <v>4</v>
      </c>
      <c r="B905" s="334"/>
      <c r="C905" s="341" t="str">
        <f t="shared" ref="C905" si="544">C841</f>
        <v>S</v>
      </c>
      <c r="D905" s="6"/>
      <c r="E905" s="272" t="str">
        <f t="shared" ref="E905" si="545">E841</f>
        <v>Sutton &amp; District</v>
      </c>
      <c r="F905" s="287"/>
      <c r="G905" s="430"/>
      <c r="H905" s="431"/>
      <c r="I905" s="6"/>
      <c r="J905" s="6"/>
      <c r="K905" s="6"/>
      <c r="L905" s="6"/>
      <c r="M905" s="6"/>
      <c r="N905" s="430"/>
      <c r="O905" s="431"/>
      <c r="P905" s="262"/>
      <c r="Q905" s="288"/>
      <c r="R905" s="247"/>
      <c r="S905" s="248"/>
      <c r="U905" s="434"/>
      <c r="V905" s="434"/>
      <c r="W905" s="434"/>
    </row>
    <row r="906" spans="1:23" ht="15.9" customHeight="1" x14ac:dyDescent="0.3">
      <c r="A906" s="244">
        <v>5</v>
      </c>
      <c r="B906" s="334"/>
      <c r="C906" s="341" t="str">
        <f t="shared" ref="C906" si="546">C842</f>
        <v>H</v>
      </c>
      <c r="D906" s="6"/>
      <c r="E906" s="272" t="str">
        <f t="shared" ref="E906" si="547">E842</f>
        <v>Hercules Wimbledon</v>
      </c>
      <c r="F906" s="287"/>
      <c r="G906" s="430"/>
      <c r="H906" s="431"/>
      <c r="I906" s="6"/>
      <c r="J906" s="6"/>
      <c r="K906" s="6"/>
      <c r="L906" s="6"/>
      <c r="M906" s="6"/>
      <c r="N906" s="430"/>
      <c r="O906" s="431"/>
      <c r="P906" s="262"/>
      <c r="Q906" s="288"/>
      <c r="R906" s="247"/>
      <c r="S906" s="248"/>
      <c r="U906" s="434"/>
      <c r="V906" s="434"/>
      <c r="W906" s="434"/>
    </row>
    <row r="907" spans="1:23" ht="15.9" customHeight="1" x14ac:dyDescent="0.3">
      <c r="A907" s="244">
        <v>6</v>
      </c>
      <c r="B907" s="334"/>
      <c r="C907" s="341" t="str">
        <f t="shared" ref="C907" si="548">C843</f>
        <v>D</v>
      </c>
      <c r="D907" s="6"/>
      <c r="E907" s="272" t="str">
        <f t="shared" ref="E907" si="549">E843</f>
        <v>Dorking &amp; Mole Valley</v>
      </c>
      <c r="F907" s="287"/>
      <c r="G907" s="430"/>
      <c r="H907" s="431"/>
      <c r="I907" s="6"/>
      <c r="J907" s="6"/>
      <c r="K907" s="6"/>
      <c r="L907" s="6"/>
      <c r="M907" s="6"/>
      <c r="N907" s="430"/>
      <c r="O907" s="431"/>
      <c r="P907" s="262"/>
      <c r="Q907" s="288"/>
      <c r="R907" s="247"/>
      <c r="S907" s="248"/>
      <c r="U907" s="434"/>
      <c r="V907" s="434"/>
      <c r="W907" s="434"/>
    </row>
    <row r="908" spans="1:23" ht="15.9" customHeight="1" x14ac:dyDescent="0.3">
      <c r="A908" s="244">
        <v>7</v>
      </c>
      <c r="B908" s="334"/>
      <c r="C908" s="341"/>
      <c r="D908" s="6"/>
      <c r="E908" s="272"/>
      <c r="F908" s="287"/>
      <c r="G908" s="430"/>
      <c r="H908" s="431"/>
      <c r="I908" s="6"/>
      <c r="J908" s="6"/>
      <c r="K908" s="6"/>
      <c r="L908" s="6"/>
      <c r="M908" s="6"/>
      <c r="N908" s="430"/>
      <c r="O908" s="431"/>
      <c r="P908" s="262"/>
      <c r="Q908" s="288"/>
      <c r="R908" s="247"/>
      <c r="S908" s="248"/>
    </row>
    <row r="909" spans="1:23" ht="15.9" customHeight="1" x14ac:dyDescent="0.3">
      <c r="A909" s="244">
        <v>8</v>
      </c>
      <c r="B909" s="334" t="str">
        <f t="shared" ref="B909:C909" si="550">B845</f>
        <v>E</v>
      </c>
      <c r="C909" s="341" t="str">
        <f t="shared" si="550"/>
        <v>E</v>
      </c>
      <c r="D909" s="6"/>
      <c r="E909" s="272" t="str">
        <f t="shared" ref="E909" si="551">E845</f>
        <v>Epsom &amp; Ewell</v>
      </c>
      <c r="F909" s="287"/>
      <c r="G909" s="430"/>
      <c r="H909" s="431"/>
      <c r="I909" s="6"/>
      <c r="J909" s="6"/>
      <c r="K909" s="6"/>
      <c r="L909" s="6"/>
      <c r="M909" s="6"/>
      <c r="N909" s="430"/>
      <c r="O909" s="431"/>
      <c r="P909" s="262"/>
      <c r="Q909" s="288"/>
      <c r="R909" s="247"/>
      <c r="S909" s="248"/>
    </row>
    <row r="910" spans="1:23" ht="15.9" customHeight="1" x14ac:dyDescent="0.3">
      <c r="A910" s="244">
        <v>9</v>
      </c>
      <c r="B910" s="334" t="str">
        <f t="shared" ref="B910:C910" si="552">B846</f>
        <v>Z</v>
      </c>
      <c r="C910" s="341" t="str">
        <f t="shared" si="552"/>
        <v>Z</v>
      </c>
      <c r="D910" s="6"/>
      <c r="E910" s="272" t="str">
        <f t="shared" ref="E910" si="553">E846</f>
        <v>Herne Hill Harriers</v>
      </c>
      <c r="F910" s="287"/>
      <c r="G910" s="430"/>
      <c r="H910" s="431"/>
      <c r="I910" s="6"/>
      <c r="J910" s="6"/>
      <c r="K910" s="6"/>
      <c r="L910" s="6"/>
      <c r="M910" s="6"/>
      <c r="N910" s="430"/>
      <c r="O910" s="431"/>
      <c r="P910" s="262"/>
      <c r="Q910" s="288"/>
      <c r="R910" s="247"/>
      <c r="S910" s="248"/>
    </row>
    <row r="911" spans="1:23" ht="15.9" customHeight="1" x14ac:dyDescent="0.3">
      <c r="A911" s="244">
        <v>10</v>
      </c>
      <c r="B911" s="334" t="str">
        <f t="shared" ref="B911:C911" si="554">B847</f>
        <v>G</v>
      </c>
      <c r="C911" s="341" t="str">
        <f t="shared" si="554"/>
        <v>G</v>
      </c>
      <c r="D911" s="6"/>
      <c r="E911" s="272" t="str">
        <f t="shared" ref="E911" si="555">E847</f>
        <v>Guildford &amp; Godalming</v>
      </c>
      <c r="F911" s="287"/>
      <c r="G911" s="430"/>
      <c r="H911" s="431"/>
      <c r="I911" s="6"/>
      <c r="J911" s="6"/>
      <c r="K911" s="6"/>
      <c r="L911" s="6"/>
      <c r="M911" s="6"/>
      <c r="N911" s="430"/>
      <c r="O911" s="431"/>
      <c r="P911" s="262"/>
      <c r="Q911" s="288"/>
      <c r="R911" s="247"/>
      <c r="S911" s="248"/>
    </row>
    <row r="912" spans="1:23" ht="15.9" customHeight="1" x14ac:dyDescent="0.3">
      <c r="A912" s="244">
        <v>11</v>
      </c>
      <c r="B912" s="334" t="str">
        <f t="shared" ref="B912:C912" si="556">B848</f>
        <v>S</v>
      </c>
      <c r="C912" s="341" t="str">
        <f t="shared" si="556"/>
        <v>S</v>
      </c>
      <c r="D912" s="6"/>
      <c r="E912" s="272" t="str">
        <f t="shared" ref="E912" si="557">E848</f>
        <v>Sutton &amp; District</v>
      </c>
      <c r="F912" s="287"/>
      <c r="G912" s="430"/>
      <c r="H912" s="431"/>
      <c r="I912" s="6"/>
      <c r="J912" s="6"/>
      <c r="K912" s="6"/>
      <c r="L912" s="6"/>
      <c r="M912" s="6"/>
      <c r="N912" s="430"/>
      <c r="O912" s="431"/>
      <c r="P912" s="262"/>
      <c r="Q912" s="288"/>
      <c r="R912" s="247"/>
      <c r="S912" s="248"/>
    </row>
    <row r="913" spans="1:19" ht="15.9" customHeight="1" x14ac:dyDescent="0.3">
      <c r="A913" s="244">
        <v>12</v>
      </c>
      <c r="B913" s="334" t="str">
        <f t="shared" ref="B913:C913" si="558">B849</f>
        <v>H</v>
      </c>
      <c r="C913" s="341" t="str">
        <f t="shared" si="558"/>
        <v>H</v>
      </c>
      <c r="D913" s="6"/>
      <c r="E913" s="272" t="str">
        <f t="shared" ref="E913" si="559">E849</f>
        <v>Hercules Wimbledon</v>
      </c>
      <c r="F913" s="287"/>
      <c r="G913" s="430"/>
      <c r="H913" s="431"/>
      <c r="I913" s="6"/>
      <c r="J913" s="6"/>
      <c r="K913" s="6"/>
      <c r="L913" s="6"/>
      <c r="M913" s="6"/>
      <c r="N913" s="430"/>
      <c r="O913" s="431"/>
      <c r="P913" s="262"/>
      <c r="Q913" s="288"/>
      <c r="R913" s="247"/>
      <c r="S913" s="248"/>
    </row>
    <row r="914" spans="1:19" ht="15.9" customHeight="1" x14ac:dyDescent="0.3">
      <c r="A914" s="244">
        <v>13</v>
      </c>
      <c r="B914" s="334" t="str">
        <f t="shared" ref="B914:C914" si="560">B850</f>
        <v>D</v>
      </c>
      <c r="C914" s="341" t="str">
        <f t="shared" si="560"/>
        <v>D</v>
      </c>
      <c r="D914" s="6"/>
      <c r="E914" s="272" t="str">
        <f t="shared" ref="E914" si="561">E850</f>
        <v>Dorking &amp; Mole Valley</v>
      </c>
      <c r="F914" s="287"/>
      <c r="G914" s="430"/>
      <c r="H914" s="431"/>
      <c r="I914" s="6"/>
      <c r="J914" s="6"/>
      <c r="K914" s="6"/>
      <c r="L914" s="6"/>
      <c r="M914" s="6"/>
      <c r="N914" s="430"/>
      <c r="O914" s="431"/>
      <c r="P914" s="262"/>
      <c r="Q914" s="288"/>
      <c r="R914" s="247"/>
      <c r="S914" s="248"/>
    </row>
    <row r="915" spans="1:19" ht="15.9" customHeight="1" x14ac:dyDescent="0.3">
      <c r="A915" s="244">
        <v>14</v>
      </c>
      <c r="B915" s="334"/>
      <c r="C915" s="341"/>
      <c r="D915" s="6"/>
      <c r="E915" s="289"/>
      <c r="F915" s="287"/>
      <c r="G915" s="430"/>
      <c r="H915" s="431"/>
      <c r="I915" s="6"/>
      <c r="J915" s="6"/>
      <c r="K915" s="6"/>
      <c r="L915" s="6"/>
      <c r="M915" s="6"/>
      <c r="N915" s="430"/>
      <c r="O915" s="431"/>
      <c r="P915" s="262"/>
      <c r="Q915" s="288"/>
      <c r="R915" s="247"/>
      <c r="S915" s="248"/>
    </row>
    <row r="916" spans="1:19" ht="15.9" customHeight="1" x14ac:dyDescent="0.3">
      <c r="A916" s="244">
        <v>15</v>
      </c>
      <c r="B916" s="334"/>
      <c r="C916" s="341"/>
      <c r="D916" s="6"/>
      <c r="E916" s="289"/>
      <c r="F916" s="287"/>
      <c r="G916" s="430"/>
      <c r="H916" s="431"/>
      <c r="I916" s="6"/>
      <c r="J916" s="6"/>
      <c r="K916" s="6"/>
      <c r="L916" s="6"/>
      <c r="M916" s="6"/>
      <c r="N916" s="430"/>
      <c r="O916" s="431"/>
      <c r="P916" s="262"/>
      <c r="Q916" s="288"/>
      <c r="R916" s="247"/>
      <c r="S916" s="248"/>
    </row>
    <row r="917" spans="1:19" ht="15.9" customHeight="1" thickBot="1" x14ac:dyDescent="0.35">
      <c r="A917" s="249">
        <v>16</v>
      </c>
      <c r="B917" s="335"/>
      <c r="C917" s="342"/>
      <c r="D917" s="250"/>
      <c r="E917" s="290"/>
      <c r="F917" s="291"/>
      <c r="G917" s="432"/>
      <c r="H917" s="433"/>
      <c r="I917" s="250"/>
      <c r="J917" s="250"/>
      <c r="K917" s="250"/>
      <c r="L917" s="250"/>
      <c r="M917" s="250"/>
      <c r="N917" s="432"/>
      <c r="O917" s="433"/>
      <c r="P917" s="292"/>
      <c r="Q917" s="293"/>
      <c r="R917" s="252"/>
      <c r="S917" s="253"/>
    </row>
    <row r="918" spans="1:19" ht="9" customHeight="1" thickBot="1" x14ac:dyDescent="0.35"/>
    <row r="919" spans="1:19" ht="15.6" thickTop="1" thickBot="1" x14ac:dyDescent="0.35">
      <c r="A919" s="294"/>
      <c r="B919" s="336"/>
      <c r="C919" s="343"/>
      <c r="D919" s="295" t="s">
        <v>318</v>
      </c>
      <c r="E919" s="295"/>
      <c r="F919" s="296"/>
      <c r="G919" s="297"/>
      <c r="H919" s="295"/>
      <c r="I919" s="295" t="s">
        <v>319</v>
      </c>
      <c r="J919" s="295"/>
      <c r="K919" s="295"/>
      <c r="L919" s="295"/>
      <c r="M919" s="298"/>
      <c r="N919" s="296"/>
      <c r="O919" s="237" t="s">
        <v>320</v>
      </c>
      <c r="P919" s="237"/>
      <c r="Q919" s="237"/>
      <c r="R919" s="237"/>
      <c r="S919" s="233"/>
    </row>
    <row r="920" spans="1:19" ht="15" thickBot="1" x14ac:dyDescent="0.35">
      <c r="A920" s="299"/>
      <c r="B920" s="344" t="s">
        <v>169</v>
      </c>
      <c r="C920" s="344"/>
      <c r="D920" s="257" t="s">
        <v>3</v>
      </c>
      <c r="E920" s="256" t="s">
        <v>0</v>
      </c>
      <c r="F920" s="300" t="s">
        <v>343</v>
      </c>
      <c r="G920" s="299"/>
      <c r="H920" s="256" t="s">
        <v>169</v>
      </c>
      <c r="I920" s="255"/>
      <c r="J920" s="256" t="s">
        <v>3</v>
      </c>
      <c r="K920" s="258"/>
      <c r="L920" s="417" t="s">
        <v>0</v>
      </c>
      <c r="M920" s="419"/>
      <c r="N920" s="300" t="s">
        <v>344</v>
      </c>
      <c r="S920" s="139"/>
    </row>
    <row r="921" spans="1:19" ht="15.9" customHeight="1" thickBot="1" x14ac:dyDescent="0.35">
      <c r="A921" s="301">
        <v>1</v>
      </c>
      <c r="D921" s="260"/>
      <c r="F921" s="302"/>
      <c r="G921" s="303">
        <v>1</v>
      </c>
      <c r="I921" s="41"/>
      <c r="K921" s="139"/>
      <c r="L921" s="266"/>
      <c r="M921" s="138"/>
      <c r="N921" s="304"/>
      <c r="S921" s="139"/>
    </row>
    <row r="922" spans="1:19" ht="15.9" customHeight="1" x14ac:dyDescent="0.3">
      <c r="A922" s="305">
        <v>2</v>
      </c>
      <c r="B922" s="334"/>
      <c r="C922" s="345"/>
      <c r="D922" s="263"/>
      <c r="E922" s="262"/>
      <c r="F922" s="304"/>
      <c r="G922" s="306">
        <v>2</v>
      </c>
      <c r="H922" s="262"/>
      <c r="I922" s="264"/>
      <c r="J922" s="262"/>
      <c r="K922" s="265"/>
      <c r="L922" s="264"/>
      <c r="M922" s="265"/>
      <c r="N922" s="304"/>
      <c r="O922" s="81"/>
      <c r="P922" s="81"/>
      <c r="Q922" s="81"/>
      <c r="R922" s="81"/>
      <c r="S922" s="138"/>
    </row>
    <row r="923" spans="1:19" ht="15.9" customHeight="1" thickBot="1" x14ac:dyDescent="0.35">
      <c r="A923" s="305">
        <v>3</v>
      </c>
      <c r="B923" s="334"/>
      <c r="C923" s="345"/>
      <c r="D923" s="263"/>
      <c r="E923" s="262"/>
      <c r="F923" s="304"/>
      <c r="G923" s="306">
        <v>3</v>
      </c>
      <c r="H923" s="262"/>
      <c r="I923" s="264"/>
      <c r="J923" s="262"/>
      <c r="K923" s="265"/>
      <c r="L923" s="264"/>
      <c r="M923" s="265"/>
      <c r="N923" s="304"/>
      <c r="O923" s="44"/>
      <c r="P923" s="44"/>
      <c r="Q923" s="44"/>
      <c r="R923" s="44"/>
      <c r="S923" s="267"/>
    </row>
    <row r="924" spans="1:19" ht="15.9" customHeight="1" x14ac:dyDescent="0.3">
      <c r="A924" s="305">
        <v>4</v>
      </c>
      <c r="B924" s="334"/>
      <c r="C924" s="345"/>
      <c r="D924" s="263"/>
      <c r="E924" s="262"/>
      <c r="F924" s="304"/>
      <c r="G924" s="306">
        <v>4</v>
      </c>
      <c r="H924" s="262"/>
      <c r="I924" s="264"/>
      <c r="J924" s="262"/>
      <c r="K924" s="265"/>
      <c r="L924" s="264"/>
      <c r="M924" s="265"/>
      <c r="N924" s="304"/>
      <c r="S924" s="139"/>
    </row>
    <row r="925" spans="1:19" ht="15.9" customHeight="1" thickBot="1" x14ac:dyDescent="0.35">
      <c r="A925" s="305">
        <v>5</v>
      </c>
      <c r="B925" s="334"/>
      <c r="C925" s="345"/>
      <c r="D925" s="263"/>
      <c r="E925" s="262"/>
      <c r="F925" s="304"/>
      <c r="G925" s="306">
        <v>5</v>
      </c>
      <c r="H925" s="262"/>
      <c r="I925" s="264"/>
      <c r="J925" s="262"/>
      <c r="K925" s="265"/>
      <c r="L925" s="264"/>
      <c r="M925" s="265"/>
      <c r="N925" s="304"/>
      <c r="S925" s="139"/>
    </row>
    <row r="926" spans="1:19" ht="15.9" customHeight="1" thickBot="1" x14ac:dyDescent="0.35">
      <c r="A926" s="305">
        <v>6</v>
      </c>
      <c r="B926" s="334"/>
      <c r="C926" s="345"/>
      <c r="D926" s="263"/>
      <c r="E926" s="262"/>
      <c r="F926" s="304"/>
      <c r="G926" s="306">
        <v>6</v>
      </c>
      <c r="H926" s="262"/>
      <c r="I926" s="264"/>
      <c r="J926" s="262"/>
      <c r="K926" s="265"/>
      <c r="L926" s="264"/>
      <c r="M926" s="265"/>
      <c r="N926" s="304"/>
      <c r="O926" s="237" t="s">
        <v>323</v>
      </c>
      <c r="P926" s="237"/>
      <c r="Q926" s="237"/>
      <c r="R926" s="237"/>
      <c r="S926" s="233"/>
    </row>
    <row r="927" spans="1:19" ht="15.9" customHeight="1" x14ac:dyDescent="0.3">
      <c r="A927" s="305">
        <v>7</v>
      </c>
      <c r="B927" s="334"/>
      <c r="C927" s="345"/>
      <c r="D927" s="263"/>
      <c r="E927" s="262"/>
      <c r="F927" s="304"/>
      <c r="G927" s="306">
        <v>7</v>
      </c>
      <c r="H927" s="262"/>
      <c r="I927" s="264"/>
      <c r="J927" s="262"/>
      <c r="K927" s="265"/>
      <c r="L927" s="264"/>
      <c r="M927" s="265"/>
      <c r="N927" s="304"/>
      <c r="S927" s="139"/>
    </row>
    <row r="928" spans="1:19" ht="15.9" customHeight="1" thickBot="1" x14ac:dyDescent="0.35">
      <c r="A928" s="307">
        <v>8</v>
      </c>
      <c r="B928" s="337"/>
      <c r="C928" s="346"/>
      <c r="D928" s="309"/>
      <c r="E928" s="308"/>
      <c r="F928" s="310"/>
      <c r="G928" s="311">
        <v>8</v>
      </c>
      <c r="H928" s="308"/>
      <c r="I928" s="312"/>
      <c r="J928" s="308"/>
      <c r="K928" s="313"/>
      <c r="L928" s="312"/>
      <c r="M928" s="313"/>
      <c r="N928" s="314"/>
      <c r="O928" s="44"/>
      <c r="P928" s="44"/>
      <c r="Q928" s="44"/>
      <c r="R928" s="44"/>
      <c r="S928" s="267"/>
    </row>
    <row r="929" spans="1:23" ht="15.6" thickTop="1" thickBot="1" x14ac:dyDescent="0.35">
      <c r="D929" t="s">
        <v>339</v>
      </c>
      <c r="E929" s="4" t="str">
        <f>E897</f>
        <v>FOUR TRIALS   ONLY</v>
      </c>
      <c r="O929" s="4" t="s">
        <v>82</v>
      </c>
    </row>
    <row r="930" spans="1:23" ht="15" thickBot="1" x14ac:dyDescent="0.35">
      <c r="A930" s="232" t="s">
        <v>305</v>
      </c>
      <c r="B930" s="331"/>
      <c r="C930" s="339"/>
      <c r="D930" s="234" t="s">
        <v>347</v>
      </c>
      <c r="E930" s="235" t="s">
        <v>82</v>
      </c>
      <c r="F930" s="236" t="s">
        <v>306</v>
      </c>
      <c r="G930" s="234"/>
      <c r="H930" s="237" t="str">
        <f>H898</f>
        <v>at Epsom &amp; Ewell AC</v>
      </c>
      <c r="I930" s="237"/>
      <c r="J930" s="237"/>
      <c r="K930" s="237"/>
      <c r="L930" s="237"/>
      <c r="M930" s="237"/>
      <c r="N930" s="236" t="s">
        <v>307</v>
      </c>
      <c r="O930" s="234" t="str">
        <f>O898</f>
        <v>04.06.22</v>
      </c>
      <c r="P930" s="237"/>
      <c r="Q930" s="237"/>
      <c r="R930" s="237"/>
      <c r="S930" s="233"/>
    </row>
    <row r="931" spans="1:23" ht="15" thickBot="1" x14ac:dyDescent="0.35">
      <c r="A931" s="238" t="s">
        <v>308</v>
      </c>
      <c r="B931" s="332"/>
      <c r="C931" s="340"/>
      <c r="D931" s="17" t="str">
        <f>D899</f>
        <v>Discus 1Kg</v>
      </c>
      <c r="E931" s="17" t="str">
        <f>E899</f>
        <v>U17</v>
      </c>
      <c r="F931" s="239" t="s">
        <v>309</v>
      </c>
      <c r="G931" s="266"/>
      <c r="H931" s="315" t="str">
        <f>H899</f>
        <v>3.45pm</v>
      </c>
      <c r="I931" s="240"/>
      <c r="J931" s="81"/>
      <c r="K931" s="81"/>
      <c r="L931" s="81"/>
      <c r="M931" s="81"/>
    </row>
    <row r="932" spans="1:23" ht="29.25" customHeight="1" x14ac:dyDescent="0.3">
      <c r="A932" s="426" t="s">
        <v>310</v>
      </c>
      <c r="B932" s="326" t="s">
        <v>169</v>
      </c>
      <c r="C932" s="326"/>
      <c r="D932" s="241" t="s">
        <v>3</v>
      </c>
      <c r="E932" s="422" t="s">
        <v>0</v>
      </c>
      <c r="F932" s="439"/>
      <c r="G932" s="440" t="s">
        <v>329</v>
      </c>
      <c r="H932" s="441"/>
      <c r="I932" s="285" t="s">
        <v>330</v>
      </c>
      <c r="J932" s="285" t="s">
        <v>331</v>
      </c>
      <c r="K932" s="285" t="s">
        <v>340</v>
      </c>
      <c r="L932" s="275"/>
      <c r="M932" s="275"/>
      <c r="N932" s="442" t="s">
        <v>341</v>
      </c>
      <c r="O932" s="422"/>
      <c r="P932" s="435" t="s">
        <v>342</v>
      </c>
      <c r="Q932" s="420"/>
      <c r="R932" s="422" t="s">
        <v>316</v>
      </c>
      <c r="S932" s="423"/>
    </row>
    <row r="933" spans="1:23" ht="15" customHeight="1" x14ac:dyDescent="0.3">
      <c r="A933" s="427"/>
      <c r="B933" s="333"/>
      <c r="F933" s="286"/>
      <c r="G933" s="437" t="s">
        <v>317</v>
      </c>
      <c r="H933" s="437"/>
      <c r="I933" s="286" t="s">
        <v>317</v>
      </c>
      <c r="J933" s="286" t="s">
        <v>317</v>
      </c>
      <c r="K933" s="286" t="s">
        <v>317</v>
      </c>
      <c r="L933" s="286"/>
      <c r="M933" s="286"/>
      <c r="N933" s="438" t="s">
        <v>317</v>
      </c>
      <c r="O933" s="438"/>
      <c r="P933" s="436"/>
      <c r="Q933" s="421"/>
      <c r="R933" s="424"/>
      <c r="S933" s="425"/>
    </row>
    <row r="934" spans="1:23" ht="15.9" customHeight="1" x14ac:dyDescent="0.3">
      <c r="A934" s="244">
        <v>1</v>
      </c>
      <c r="B934" s="334"/>
      <c r="C934" s="347" t="str">
        <f t="shared" ref="C934" si="562">C870</f>
        <v>C</v>
      </c>
      <c r="D934" s="6"/>
      <c r="E934" s="272" t="str">
        <f t="shared" ref="E934" si="563">E870</f>
        <v>Croydon Harriers</v>
      </c>
      <c r="F934" s="287"/>
      <c r="G934" s="430"/>
      <c r="H934" s="431"/>
      <c r="I934" s="6"/>
      <c r="J934" s="6"/>
      <c r="K934" s="6"/>
      <c r="L934" s="6"/>
      <c r="M934" s="6"/>
      <c r="N934" s="430"/>
      <c r="O934" s="431"/>
      <c r="P934" s="262"/>
      <c r="Q934" s="288"/>
      <c r="R934" s="247"/>
      <c r="S934" s="248"/>
      <c r="U934" s="434"/>
      <c r="V934" s="434"/>
      <c r="W934" s="434"/>
    </row>
    <row r="935" spans="1:23" ht="15.9" customHeight="1" x14ac:dyDescent="0.3">
      <c r="A935" s="244">
        <v>2</v>
      </c>
      <c r="B935" s="334"/>
      <c r="C935" s="347" t="str">
        <f t="shared" ref="C935" si="564">C871</f>
        <v>K</v>
      </c>
      <c r="D935" s="6"/>
      <c r="E935" s="272" t="str">
        <f t="shared" ref="E935" si="565">E871</f>
        <v>Kingston &amp; Poly</v>
      </c>
      <c r="F935" s="287"/>
      <c r="G935" s="430"/>
      <c r="H935" s="431"/>
      <c r="I935" s="6"/>
      <c r="J935" s="6"/>
      <c r="K935" s="6"/>
      <c r="L935" s="6"/>
      <c r="M935" s="6"/>
      <c r="N935" s="430"/>
      <c r="O935" s="431"/>
      <c r="P935" s="262"/>
      <c r="Q935" s="288"/>
      <c r="R935" s="247"/>
      <c r="S935" s="248"/>
      <c r="U935" s="434"/>
      <c r="V935" s="434"/>
      <c r="W935" s="434"/>
    </row>
    <row r="936" spans="1:23" ht="15.9" customHeight="1" x14ac:dyDescent="0.3">
      <c r="A936" s="244">
        <v>3</v>
      </c>
      <c r="B936" s="334"/>
      <c r="C936" s="347" t="str">
        <f t="shared" ref="C936" si="566">C872</f>
        <v>L</v>
      </c>
      <c r="D936" s="6"/>
      <c r="E936" s="272" t="str">
        <f t="shared" ref="E936" si="567">E872</f>
        <v>South London Harriers</v>
      </c>
      <c r="F936" s="287"/>
      <c r="G936" s="430"/>
      <c r="H936" s="431"/>
      <c r="I936" s="6"/>
      <c r="J936" s="6"/>
      <c r="K936" s="6"/>
      <c r="L936" s="6"/>
      <c r="M936" s="6"/>
      <c r="N936" s="430"/>
      <c r="O936" s="431"/>
      <c r="P936" s="262"/>
      <c r="Q936" s="288"/>
      <c r="R936" s="247"/>
      <c r="S936" s="248"/>
      <c r="U936" s="434"/>
      <c r="V936" s="434"/>
      <c r="W936" s="434"/>
    </row>
    <row r="937" spans="1:23" ht="15.9" customHeight="1" x14ac:dyDescent="0.3">
      <c r="A937" s="244">
        <v>4</v>
      </c>
      <c r="B937" s="334"/>
      <c r="C937" s="347" t="str">
        <f t="shared" ref="C937" si="568">C873</f>
        <v>-</v>
      </c>
      <c r="D937" s="6"/>
      <c r="E937" s="272" t="str">
        <f t="shared" ref="E937" si="569">E873</f>
        <v>-</v>
      </c>
      <c r="F937" s="287"/>
      <c r="G937" s="430"/>
      <c r="H937" s="431"/>
      <c r="I937" s="6"/>
      <c r="J937" s="6"/>
      <c r="K937" s="6"/>
      <c r="L937" s="6"/>
      <c r="M937" s="6"/>
      <c r="N937" s="430"/>
      <c r="O937" s="431"/>
      <c r="P937" s="262"/>
      <c r="Q937" s="288"/>
      <c r="R937" s="247"/>
      <c r="S937" s="248"/>
      <c r="U937" s="434"/>
      <c r="V937" s="434"/>
      <c r="W937" s="434"/>
    </row>
    <row r="938" spans="1:23" ht="15.9" customHeight="1" x14ac:dyDescent="0.3">
      <c r="A938" s="244">
        <v>5</v>
      </c>
      <c r="B938" s="334"/>
      <c r="C938" s="347" t="str">
        <f t="shared" ref="C938" si="570">C874</f>
        <v>R</v>
      </c>
      <c r="D938" s="6"/>
      <c r="E938" s="272" t="str">
        <f t="shared" ref="E938" si="571">E874</f>
        <v>Reigate Priory</v>
      </c>
      <c r="F938" s="287"/>
      <c r="G938" s="430"/>
      <c r="H938" s="431"/>
      <c r="I938" s="6"/>
      <c r="J938" s="6"/>
      <c r="K938" s="6"/>
      <c r="L938" s="6"/>
      <c r="M938" s="6"/>
      <c r="N938" s="430"/>
      <c r="O938" s="431"/>
      <c r="P938" s="262"/>
      <c r="Q938" s="288"/>
      <c r="R938" s="247"/>
      <c r="S938" s="248"/>
      <c r="U938" s="434"/>
      <c r="V938" s="434"/>
      <c r="W938" s="434"/>
    </row>
    <row r="939" spans="1:23" ht="15.9" customHeight="1" x14ac:dyDescent="0.3">
      <c r="A939" s="244">
        <v>6</v>
      </c>
      <c r="B939" s="334"/>
      <c r="C939" s="347" t="str">
        <f t="shared" ref="C939" si="572">C875</f>
        <v>O</v>
      </c>
      <c r="D939" s="6"/>
      <c r="E939" s="272" t="str">
        <f t="shared" ref="E939" si="573">E875</f>
        <v>Holland Sports</v>
      </c>
      <c r="F939" s="287"/>
      <c r="G939" s="430"/>
      <c r="H939" s="431"/>
      <c r="I939" s="6"/>
      <c r="J939" s="6"/>
      <c r="K939" s="6"/>
      <c r="L939" s="6"/>
      <c r="M939" s="6"/>
      <c r="N939" s="430"/>
      <c r="O939" s="431"/>
      <c r="P939" s="262"/>
      <c r="Q939" s="288"/>
      <c r="R939" s="247"/>
      <c r="S939" s="248"/>
      <c r="U939" s="434"/>
      <c r="V939" s="434"/>
      <c r="W939" s="434"/>
    </row>
    <row r="940" spans="1:23" ht="15.9" customHeight="1" x14ac:dyDescent="0.3">
      <c r="A940" s="244">
        <v>7</v>
      </c>
      <c r="B940" s="334"/>
      <c r="C940" s="347"/>
      <c r="D940" s="6"/>
      <c r="E940" s="272"/>
      <c r="F940" s="287"/>
      <c r="G940" s="430"/>
      <c r="H940" s="431"/>
      <c r="I940" s="6"/>
      <c r="J940" s="6"/>
      <c r="K940" s="6"/>
      <c r="L940" s="6"/>
      <c r="M940" s="6"/>
      <c r="N940" s="430"/>
      <c r="O940" s="431"/>
      <c r="P940" s="262"/>
      <c r="Q940" s="288"/>
      <c r="R940" s="247"/>
      <c r="S940" s="248"/>
    </row>
    <row r="941" spans="1:23" ht="15.9" customHeight="1" x14ac:dyDescent="0.3">
      <c r="A941" s="244">
        <v>8</v>
      </c>
      <c r="B941" s="334" t="str">
        <f t="shared" ref="B941:C941" si="574">B877</f>
        <v>C</v>
      </c>
      <c r="C941" s="341" t="str">
        <f t="shared" si="574"/>
        <v>C</v>
      </c>
      <c r="D941" s="6"/>
      <c r="E941" s="272" t="str">
        <f t="shared" ref="E941" si="575">E877</f>
        <v>Croydon Harriers</v>
      </c>
      <c r="F941" s="287"/>
      <c r="G941" s="430"/>
      <c r="H941" s="431"/>
      <c r="I941" s="6"/>
      <c r="J941" s="6"/>
      <c r="K941" s="6"/>
      <c r="L941" s="6"/>
      <c r="M941" s="6"/>
      <c r="N941" s="430"/>
      <c r="O941" s="431"/>
      <c r="P941" s="262"/>
      <c r="Q941" s="288"/>
      <c r="R941" s="247"/>
      <c r="S941" s="248"/>
    </row>
    <row r="942" spans="1:23" ht="15.9" customHeight="1" x14ac:dyDescent="0.3">
      <c r="A942" s="244">
        <v>9</v>
      </c>
      <c r="B942" s="334" t="str">
        <f t="shared" ref="B942:C942" si="576">B878</f>
        <v>K</v>
      </c>
      <c r="C942" s="341" t="str">
        <f t="shared" si="576"/>
        <v>K</v>
      </c>
      <c r="D942" s="6"/>
      <c r="E942" s="272" t="str">
        <f t="shared" ref="E942" si="577">E878</f>
        <v>Kingston &amp; Poly</v>
      </c>
      <c r="F942" s="287"/>
      <c r="G942" s="430"/>
      <c r="H942" s="431"/>
      <c r="I942" s="6"/>
      <c r="J942" s="6"/>
      <c r="K942" s="6"/>
      <c r="L942" s="6"/>
      <c r="M942" s="6"/>
      <c r="N942" s="430"/>
      <c r="O942" s="431"/>
      <c r="P942" s="262"/>
      <c r="Q942" s="288"/>
      <c r="R942" s="247"/>
      <c r="S942" s="248"/>
    </row>
    <row r="943" spans="1:23" ht="15.9" customHeight="1" x14ac:dyDescent="0.3">
      <c r="A943" s="244">
        <v>10</v>
      </c>
      <c r="B943" s="334" t="str">
        <f t="shared" ref="B943:C943" si="578">B879</f>
        <v>L</v>
      </c>
      <c r="C943" s="341" t="str">
        <f t="shared" si="578"/>
        <v>L</v>
      </c>
      <c r="D943" s="6"/>
      <c r="E943" s="272" t="str">
        <f t="shared" ref="E943" si="579">E879</f>
        <v>South London Harriers</v>
      </c>
      <c r="F943" s="287"/>
      <c r="G943" s="430"/>
      <c r="H943" s="431"/>
      <c r="I943" s="6"/>
      <c r="J943" s="6"/>
      <c r="K943" s="6"/>
      <c r="L943" s="6"/>
      <c r="M943" s="6"/>
      <c r="N943" s="430"/>
      <c r="O943" s="431"/>
      <c r="P943" s="262"/>
      <c r="Q943" s="288"/>
      <c r="R943" s="247"/>
      <c r="S943" s="248"/>
    </row>
    <row r="944" spans="1:23" ht="15.9" customHeight="1" x14ac:dyDescent="0.3">
      <c r="A944" s="244">
        <v>11</v>
      </c>
      <c r="B944" s="334" t="str">
        <f t="shared" ref="B944:C944" si="580">B880</f>
        <v>-</v>
      </c>
      <c r="C944" s="341" t="str">
        <f t="shared" si="580"/>
        <v>-</v>
      </c>
      <c r="D944" s="6"/>
      <c r="E944" s="272" t="str">
        <f t="shared" ref="E944" si="581">E880</f>
        <v>-</v>
      </c>
      <c r="F944" s="287"/>
      <c r="G944" s="430"/>
      <c r="H944" s="431"/>
      <c r="I944" s="6"/>
      <c r="J944" s="6"/>
      <c r="K944" s="6"/>
      <c r="L944" s="6"/>
      <c r="M944" s="6"/>
      <c r="N944" s="430"/>
      <c r="O944" s="431"/>
      <c r="P944" s="262"/>
      <c r="Q944" s="288"/>
      <c r="R944" s="247"/>
      <c r="S944" s="248"/>
    </row>
    <row r="945" spans="1:19" ht="15.9" customHeight="1" x14ac:dyDescent="0.3">
      <c r="A945" s="244">
        <v>12</v>
      </c>
      <c r="B945" s="334" t="str">
        <f t="shared" ref="B945:C945" si="582">B881</f>
        <v>R</v>
      </c>
      <c r="C945" s="341" t="str">
        <f t="shared" si="582"/>
        <v>R</v>
      </c>
      <c r="D945" s="6"/>
      <c r="E945" s="272" t="str">
        <f t="shared" ref="E945" si="583">E881</f>
        <v>Reigate Priory</v>
      </c>
      <c r="F945" s="287"/>
      <c r="G945" s="430"/>
      <c r="H945" s="431"/>
      <c r="I945" s="6"/>
      <c r="J945" s="6"/>
      <c r="K945" s="6"/>
      <c r="L945" s="6"/>
      <c r="M945" s="6"/>
      <c r="N945" s="430"/>
      <c r="O945" s="431"/>
      <c r="P945" s="262"/>
      <c r="Q945" s="288"/>
      <c r="R945" s="247"/>
      <c r="S945" s="248"/>
    </row>
    <row r="946" spans="1:19" ht="15.9" customHeight="1" x14ac:dyDescent="0.3">
      <c r="A946" s="244">
        <v>13</v>
      </c>
      <c r="B946" s="334" t="str">
        <f t="shared" ref="B946:C946" si="584">B882</f>
        <v>O</v>
      </c>
      <c r="C946" s="341" t="str">
        <f t="shared" si="584"/>
        <v>O</v>
      </c>
      <c r="D946" s="6"/>
      <c r="E946" s="272" t="str">
        <f t="shared" ref="E946" si="585">E882</f>
        <v>Holland Sports</v>
      </c>
      <c r="F946" s="287"/>
      <c r="G946" s="430"/>
      <c r="H946" s="431"/>
      <c r="I946" s="6"/>
      <c r="J946" s="6"/>
      <c r="K946" s="6"/>
      <c r="L946" s="6"/>
      <c r="M946" s="6"/>
      <c r="N946" s="430"/>
      <c r="O946" s="431"/>
      <c r="P946" s="262"/>
      <c r="Q946" s="288"/>
      <c r="R946" s="247"/>
      <c r="S946" s="248"/>
    </row>
    <row r="947" spans="1:19" ht="15.9" customHeight="1" x14ac:dyDescent="0.3">
      <c r="A947" s="244">
        <v>14</v>
      </c>
      <c r="B947" s="334"/>
      <c r="C947" s="341"/>
      <c r="D947" s="6"/>
      <c r="E947" s="289"/>
      <c r="F947" s="287"/>
      <c r="G947" s="430"/>
      <c r="H947" s="431"/>
      <c r="I947" s="6"/>
      <c r="J947" s="6"/>
      <c r="K947" s="6"/>
      <c r="L947" s="6"/>
      <c r="M947" s="6"/>
      <c r="N947" s="430"/>
      <c r="O947" s="431"/>
      <c r="P947" s="262"/>
      <c r="Q947" s="288"/>
      <c r="R947" s="247"/>
      <c r="S947" s="248"/>
    </row>
    <row r="948" spans="1:19" ht="15.9" customHeight="1" x14ac:dyDescent="0.3">
      <c r="A948" s="244">
        <v>15</v>
      </c>
      <c r="B948" s="334"/>
      <c r="C948" s="341"/>
      <c r="D948" s="6"/>
      <c r="E948" s="289"/>
      <c r="F948" s="287"/>
      <c r="G948" s="430"/>
      <c r="H948" s="431"/>
      <c r="I948" s="6"/>
      <c r="J948" s="6"/>
      <c r="K948" s="6"/>
      <c r="L948" s="6"/>
      <c r="M948" s="6"/>
      <c r="N948" s="430"/>
      <c r="O948" s="431"/>
      <c r="P948" s="262"/>
      <c r="Q948" s="288"/>
      <c r="R948" s="247"/>
      <c r="S948" s="248"/>
    </row>
    <row r="949" spans="1:19" ht="15.9" customHeight="1" thickBot="1" x14ac:dyDescent="0.35">
      <c r="A949" s="249">
        <v>16</v>
      </c>
      <c r="B949" s="335"/>
      <c r="C949" s="342"/>
      <c r="D949" s="250"/>
      <c r="E949" s="290"/>
      <c r="F949" s="291"/>
      <c r="G949" s="432"/>
      <c r="H949" s="433"/>
      <c r="I949" s="250"/>
      <c r="J949" s="250"/>
      <c r="K949" s="250"/>
      <c r="L949" s="250"/>
      <c r="M949" s="250"/>
      <c r="N949" s="432"/>
      <c r="O949" s="433"/>
      <c r="P949" s="292"/>
      <c r="Q949" s="293"/>
      <c r="R949" s="252"/>
      <c r="S949" s="253"/>
    </row>
    <row r="950" spans="1:19" ht="9" customHeight="1" thickBot="1" x14ac:dyDescent="0.35"/>
    <row r="951" spans="1:19" ht="15.6" thickTop="1" thickBot="1" x14ac:dyDescent="0.35">
      <c r="A951" s="294"/>
      <c r="B951" s="336"/>
      <c r="C951" s="343"/>
      <c r="D951" s="295" t="s">
        <v>318</v>
      </c>
      <c r="E951" s="295"/>
      <c r="F951" s="296"/>
      <c r="G951" s="297"/>
      <c r="H951" s="295"/>
      <c r="I951" s="295" t="s">
        <v>319</v>
      </c>
      <c r="J951" s="295"/>
      <c r="K951" s="295"/>
      <c r="L951" s="295"/>
      <c r="M951" s="298"/>
      <c r="N951" s="296"/>
      <c r="O951" s="237" t="s">
        <v>320</v>
      </c>
      <c r="P951" s="237"/>
      <c r="Q951" s="237"/>
      <c r="R951" s="237"/>
      <c r="S951" s="233"/>
    </row>
    <row r="952" spans="1:19" ht="15" thickBot="1" x14ac:dyDescent="0.35">
      <c r="A952" s="299"/>
      <c r="B952" s="344" t="s">
        <v>169</v>
      </c>
      <c r="C952" s="344"/>
      <c r="D952" s="257" t="s">
        <v>3</v>
      </c>
      <c r="E952" s="256" t="s">
        <v>0</v>
      </c>
      <c r="F952" s="300" t="s">
        <v>343</v>
      </c>
      <c r="G952" s="299"/>
      <c r="H952" s="256" t="s">
        <v>169</v>
      </c>
      <c r="I952" s="255"/>
      <c r="J952" s="256" t="s">
        <v>3</v>
      </c>
      <c r="K952" s="258"/>
      <c r="L952" s="417" t="s">
        <v>0</v>
      </c>
      <c r="M952" s="419"/>
      <c r="N952" s="300" t="s">
        <v>344</v>
      </c>
      <c r="S952" s="139"/>
    </row>
    <row r="953" spans="1:19" ht="15.9" customHeight="1" thickBot="1" x14ac:dyDescent="0.35">
      <c r="A953" s="301">
        <v>1</v>
      </c>
      <c r="D953" s="260"/>
      <c r="F953" s="302"/>
      <c r="G953" s="303">
        <v>1</v>
      </c>
      <c r="I953" s="41"/>
      <c r="K953" s="139"/>
      <c r="L953" s="266"/>
      <c r="M953" s="138"/>
      <c r="N953" s="304"/>
      <c r="S953" s="139"/>
    </row>
    <row r="954" spans="1:19" ht="15.9" customHeight="1" x14ac:dyDescent="0.3">
      <c r="A954" s="305">
        <v>2</v>
      </c>
      <c r="B954" s="334"/>
      <c r="C954" s="345"/>
      <c r="D954" s="263"/>
      <c r="E954" s="262"/>
      <c r="F954" s="304"/>
      <c r="G954" s="306">
        <v>2</v>
      </c>
      <c r="H954" s="262"/>
      <c r="I954" s="264"/>
      <c r="J954" s="262"/>
      <c r="K954" s="265"/>
      <c r="L954" s="264"/>
      <c r="M954" s="265"/>
      <c r="N954" s="304"/>
      <c r="O954" s="81"/>
      <c r="P954" s="81"/>
      <c r="Q954" s="81"/>
      <c r="R954" s="81"/>
      <c r="S954" s="138"/>
    </row>
    <row r="955" spans="1:19" ht="15.9" customHeight="1" thickBot="1" x14ac:dyDescent="0.35">
      <c r="A955" s="305">
        <v>3</v>
      </c>
      <c r="B955" s="334"/>
      <c r="C955" s="345"/>
      <c r="D955" s="263"/>
      <c r="E955" s="262"/>
      <c r="F955" s="304"/>
      <c r="G955" s="306">
        <v>3</v>
      </c>
      <c r="H955" s="262"/>
      <c r="I955" s="264"/>
      <c r="J955" s="262"/>
      <c r="K955" s="265"/>
      <c r="L955" s="264"/>
      <c r="M955" s="265"/>
      <c r="N955" s="304"/>
      <c r="O955" s="44"/>
      <c r="P955" s="44"/>
      <c r="Q955" s="44"/>
      <c r="R955" s="44"/>
      <c r="S955" s="267"/>
    </row>
    <row r="956" spans="1:19" ht="15.9" customHeight="1" x14ac:dyDescent="0.3">
      <c r="A956" s="305">
        <v>4</v>
      </c>
      <c r="B956" s="334"/>
      <c r="C956" s="345"/>
      <c r="D956" s="263"/>
      <c r="E956" s="262"/>
      <c r="F956" s="304"/>
      <c r="G956" s="306">
        <v>4</v>
      </c>
      <c r="H956" s="262"/>
      <c r="I956" s="264"/>
      <c r="J956" s="262"/>
      <c r="K956" s="265"/>
      <c r="L956" s="264"/>
      <c r="M956" s="265"/>
      <c r="N956" s="304"/>
      <c r="S956" s="139"/>
    </row>
    <row r="957" spans="1:19" ht="15.9" customHeight="1" thickBot="1" x14ac:dyDescent="0.35">
      <c r="A957" s="305">
        <v>5</v>
      </c>
      <c r="B957" s="334"/>
      <c r="C957" s="345"/>
      <c r="D957" s="263"/>
      <c r="E957" s="262"/>
      <c r="F957" s="304"/>
      <c r="G957" s="306">
        <v>5</v>
      </c>
      <c r="H957" s="262"/>
      <c r="I957" s="264"/>
      <c r="J957" s="262"/>
      <c r="K957" s="265"/>
      <c r="L957" s="264"/>
      <c r="M957" s="265"/>
      <c r="N957" s="304"/>
      <c r="S957" s="139"/>
    </row>
    <row r="958" spans="1:19" ht="15.9" customHeight="1" thickBot="1" x14ac:dyDescent="0.35">
      <c r="A958" s="305">
        <v>6</v>
      </c>
      <c r="B958" s="334"/>
      <c r="C958" s="345"/>
      <c r="D958" s="263"/>
      <c r="E958" s="262"/>
      <c r="F958" s="304"/>
      <c r="G958" s="306">
        <v>6</v>
      </c>
      <c r="H958" s="262"/>
      <c r="I958" s="264"/>
      <c r="J958" s="262"/>
      <c r="K958" s="265"/>
      <c r="L958" s="264"/>
      <c r="M958" s="265"/>
      <c r="N958" s="304"/>
      <c r="O958" s="237" t="s">
        <v>323</v>
      </c>
      <c r="P958" s="237"/>
      <c r="Q958" s="237"/>
      <c r="R958" s="237"/>
      <c r="S958" s="233"/>
    </row>
    <row r="959" spans="1:19" ht="15.9" customHeight="1" x14ac:dyDescent="0.3">
      <c r="A959" s="305">
        <v>7</v>
      </c>
      <c r="B959" s="334"/>
      <c r="C959" s="345"/>
      <c r="D959" s="263"/>
      <c r="E959" s="262"/>
      <c r="F959" s="304"/>
      <c r="G959" s="306">
        <v>7</v>
      </c>
      <c r="H959" s="262"/>
      <c r="I959" s="264"/>
      <c r="J959" s="262"/>
      <c r="K959" s="265"/>
      <c r="L959" s="264"/>
      <c r="M959" s="265"/>
      <c r="N959" s="304"/>
      <c r="S959" s="139"/>
    </row>
    <row r="960" spans="1:19" ht="15.9" customHeight="1" thickBot="1" x14ac:dyDescent="0.35">
      <c r="A960" s="307">
        <v>8</v>
      </c>
      <c r="B960" s="337"/>
      <c r="C960" s="346"/>
      <c r="D960" s="309"/>
      <c r="E960" s="308"/>
      <c r="F960" s="310"/>
      <c r="G960" s="311">
        <v>8</v>
      </c>
      <c r="H960" s="308"/>
      <c r="I960" s="312"/>
      <c r="J960" s="308"/>
      <c r="K960" s="313"/>
      <c r="L960" s="312"/>
      <c r="M960" s="313"/>
      <c r="N960" s="314"/>
      <c r="O960" s="44"/>
      <c r="P960" s="44"/>
      <c r="Q960" s="44"/>
      <c r="R960" s="44"/>
      <c r="S960" s="267"/>
    </row>
    <row r="961" ht="15" thickTop="1" x14ac:dyDescent="0.3"/>
  </sheetData>
  <sheetProtection sheet="1" objects="1" scenarios="1"/>
  <mergeCells count="1440">
    <mergeCell ref="R4:S5"/>
    <mergeCell ref="G5:H5"/>
    <mergeCell ref="N5:O5"/>
    <mergeCell ref="G6:H6"/>
    <mergeCell ref="N6:O6"/>
    <mergeCell ref="U6:W6"/>
    <mergeCell ref="A4:A5"/>
    <mergeCell ref="E4:F4"/>
    <mergeCell ref="G4:H4"/>
    <mergeCell ref="N4:O4"/>
    <mergeCell ref="P4:P5"/>
    <mergeCell ref="Q4:Q5"/>
    <mergeCell ref="U11:W11"/>
    <mergeCell ref="G12:H12"/>
    <mergeCell ref="N12:O12"/>
    <mergeCell ref="G13:H13"/>
    <mergeCell ref="N13:O13"/>
    <mergeCell ref="G9:H9"/>
    <mergeCell ref="N9:O9"/>
    <mergeCell ref="U9:W9"/>
    <mergeCell ref="G10:H10"/>
    <mergeCell ref="N10:O10"/>
    <mergeCell ref="U10:W10"/>
    <mergeCell ref="G7:H7"/>
    <mergeCell ref="N7:O7"/>
    <mergeCell ref="U7:W7"/>
    <mergeCell ref="G8:H8"/>
    <mergeCell ref="N8:O8"/>
    <mergeCell ref="U8:W8"/>
    <mergeCell ref="A36:A37"/>
    <mergeCell ref="E36:F36"/>
    <mergeCell ref="G36:H36"/>
    <mergeCell ref="N36:O36"/>
    <mergeCell ref="G17:H17"/>
    <mergeCell ref="N17:O17"/>
    <mergeCell ref="G18:H18"/>
    <mergeCell ref="N18:O18"/>
    <mergeCell ref="G19:H19"/>
    <mergeCell ref="N19:O19"/>
    <mergeCell ref="G14:H14"/>
    <mergeCell ref="N14:O14"/>
    <mergeCell ref="G15:H15"/>
    <mergeCell ref="N15:O15"/>
    <mergeCell ref="G16:H16"/>
    <mergeCell ref="N16:O16"/>
    <mergeCell ref="G11:H11"/>
    <mergeCell ref="N11:O11"/>
    <mergeCell ref="U38:W38"/>
    <mergeCell ref="G39:H39"/>
    <mergeCell ref="N39:O39"/>
    <mergeCell ref="U39:W39"/>
    <mergeCell ref="G40:H40"/>
    <mergeCell ref="N40:O40"/>
    <mergeCell ref="U40:W40"/>
    <mergeCell ref="P36:P37"/>
    <mergeCell ref="Q36:Q37"/>
    <mergeCell ref="R36:S37"/>
    <mergeCell ref="G37:H37"/>
    <mergeCell ref="N37:O37"/>
    <mergeCell ref="G38:H38"/>
    <mergeCell ref="N38:O38"/>
    <mergeCell ref="G20:H20"/>
    <mergeCell ref="N20:O20"/>
    <mergeCell ref="G21:H21"/>
    <mergeCell ref="N21:O21"/>
    <mergeCell ref="L24:M24"/>
    <mergeCell ref="G46:H46"/>
    <mergeCell ref="N46:O46"/>
    <mergeCell ref="G47:H47"/>
    <mergeCell ref="N47:O47"/>
    <mergeCell ref="G48:H48"/>
    <mergeCell ref="N48:O48"/>
    <mergeCell ref="G43:H43"/>
    <mergeCell ref="N43:O43"/>
    <mergeCell ref="U43:W43"/>
    <mergeCell ref="G44:H44"/>
    <mergeCell ref="N44:O44"/>
    <mergeCell ref="G45:H45"/>
    <mergeCell ref="N45:O45"/>
    <mergeCell ref="G41:H41"/>
    <mergeCell ref="N41:O41"/>
    <mergeCell ref="U41:W41"/>
    <mergeCell ref="G42:H42"/>
    <mergeCell ref="N42:O42"/>
    <mergeCell ref="U42:W42"/>
    <mergeCell ref="P68:P69"/>
    <mergeCell ref="Q68:Q69"/>
    <mergeCell ref="R68:S69"/>
    <mergeCell ref="G69:H69"/>
    <mergeCell ref="N69:O69"/>
    <mergeCell ref="G70:H70"/>
    <mergeCell ref="N70:O70"/>
    <mergeCell ref="G52:H52"/>
    <mergeCell ref="N52:O52"/>
    <mergeCell ref="G53:H53"/>
    <mergeCell ref="N53:O53"/>
    <mergeCell ref="L56:M56"/>
    <mergeCell ref="G49:H49"/>
    <mergeCell ref="N49:O49"/>
    <mergeCell ref="G50:H50"/>
    <mergeCell ref="N50:O50"/>
    <mergeCell ref="G51:H51"/>
    <mergeCell ref="N51:O51"/>
    <mergeCell ref="U75:W75"/>
    <mergeCell ref="G76:H76"/>
    <mergeCell ref="N76:O76"/>
    <mergeCell ref="G77:H77"/>
    <mergeCell ref="N77:O77"/>
    <mergeCell ref="G73:H73"/>
    <mergeCell ref="N73:O73"/>
    <mergeCell ref="U73:W73"/>
    <mergeCell ref="G74:H74"/>
    <mergeCell ref="N74:O74"/>
    <mergeCell ref="U74:W74"/>
    <mergeCell ref="U70:W70"/>
    <mergeCell ref="G71:H71"/>
    <mergeCell ref="N71:O71"/>
    <mergeCell ref="U71:W71"/>
    <mergeCell ref="G72:H72"/>
    <mergeCell ref="N72:O72"/>
    <mergeCell ref="U72:W72"/>
    <mergeCell ref="A100:A101"/>
    <mergeCell ref="E100:F100"/>
    <mergeCell ref="G100:H100"/>
    <mergeCell ref="N100:O100"/>
    <mergeCell ref="G81:H81"/>
    <mergeCell ref="N81:O81"/>
    <mergeCell ref="G82:H82"/>
    <mergeCell ref="N82:O82"/>
    <mergeCell ref="G83:H83"/>
    <mergeCell ref="N83:O83"/>
    <mergeCell ref="G78:H78"/>
    <mergeCell ref="N78:O78"/>
    <mergeCell ref="G79:H79"/>
    <mergeCell ref="N79:O79"/>
    <mergeCell ref="G80:H80"/>
    <mergeCell ref="N80:O80"/>
    <mergeCell ref="G75:H75"/>
    <mergeCell ref="N75:O75"/>
    <mergeCell ref="U102:W102"/>
    <mergeCell ref="G103:H103"/>
    <mergeCell ref="N103:O103"/>
    <mergeCell ref="U103:W103"/>
    <mergeCell ref="G104:H104"/>
    <mergeCell ref="N104:O104"/>
    <mergeCell ref="U104:W104"/>
    <mergeCell ref="P100:P101"/>
    <mergeCell ref="Q100:Q101"/>
    <mergeCell ref="R100:S101"/>
    <mergeCell ref="G101:H101"/>
    <mergeCell ref="N101:O101"/>
    <mergeCell ref="G102:H102"/>
    <mergeCell ref="N102:O102"/>
    <mergeCell ref="G84:H84"/>
    <mergeCell ref="N84:O84"/>
    <mergeCell ref="G85:H85"/>
    <mergeCell ref="N85:O85"/>
    <mergeCell ref="L88:M88"/>
    <mergeCell ref="G110:H110"/>
    <mergeCell ref="N110:O110"/>
    <mergeCell ref="G111:H111"/>
    <mergeCell ref="N111:O111"/>
    <mergeCell ref="G112:H112"/>
    <mergeCell ref="N112:O112"/>
    <mergeCell ref="G107:H107"/>
    <mergeCell ref="N107:O107"/>
    <mergeCell ref="U107:W107"/>
    <mergeCell ref="G108:H108"/>
    <mergeCell ref="N108:O108"/>
    <mergeCell ref="G109:H109"/>
    <mergeCell ref="N109:O109"/>
    <mergeCell ref="G105:H105"/>
    <mergeCell ref="N105:O105"/>
    <mergeCell ref="U105:W105"/>
    <mergeCell ref="G106:H106"/>
    <mergeCell ref="N106:O106"/>
    <mergeCell ref="U106:W106"/>
    <mergeCell ref="P132:P133"/>
    <mergeCell ref="Q132:Q133"/>
    <mergeCell ref="R132:S133"/>
    <mergeCell ref="G133:H133"/>
    <mergeCell ref="N133:O133"/>
    <mergeCell ref="G134:H134"/>
    <mergeCell ref="N134:O134"/>
    <mergeCell ref="G116:H116"/>
    <mergeCell ref="N116:O116"/>
    <mergeCell ref="G117:H117"/>
    <mergeCell ref="N117:O117"/>
    <mergeCell ref="L120:M120"/>
    <mergeCell ref="A132:A133"/>
    <mergeCell ref="E132:F132"/>
    <mergeCell ref="G132:H132"/>
    <mergeCell ref="N132:O132"/>
    <mergeCell ref="G113:H113"/>
    <mergeCell ref="N113:O113"/>
    <mergeCell ref="G114:H114"/>
    <mergeCell ref="N114:O114"/>
    <mergeCell ref="G115:H115"/>
    <mergeCell ref="N115:O115"/>
    <mergeCell ref="U139:W139"/>
    <mergeCell ref="G140:H140"/>
    <mergeCell ref="N140:O140"/>
    <mergeCell ref="G141:H141"/>
    <mergeCell ref="N141:O141"/>
    <mergeCell ref="G137:H137"/>
    <mergeCell ref="N137:O137"/>
    <mergeCell ref="U137:W137"/>
    <mergeCell ref="G138:H138"/>
    <mergeCell ref="N138:O138"/>
    <mergeCell ref="U138:W138"/>
    <mergeCell ref="U134:W134"/>
    <mergeCell ref="G135:H135"/>
    <mergeCell ref="N135:O135"/>
    <mergeCell ref="U135:W135"/>
    <mergeCell ref="G136:H136"/>
    <mergeCell ref="N136:O136"/>
    <mergeCell ref="U136:W136"/>
    <mergeCell ref="A164:A165"/>
    <mergeCell ref="E164:F164"/>
    <mergeCell ref="G164:H164"/>
    <mergeCell ref="N164:O164"/>
    <mergeCell ref="G145:H145"/>
    <mergeCell ref="N145:O145"/>
    <mergeCell ref="G146:H146"/>
    <mergeCell ref="N146:O146"/>
    <mergeCell ref="G147:H147"/>
    <mergeCell ref="N147:O147"/>
    <mergeCell ref="G142:H142"/>
    <mergeCell ref="N142:O142"/>
    <mergeCell ref="G143:H143"/>
    <mergeCell ref="N143:O143"/>
    <mergeCell ref="G144:H144"/>
    <mergeCell ref="N144:O144"/>
    <mergeCell ref="G139:H139"/>
    <mergeCell ref="N139:O139"/>
    <mergeCell ref="U166:W166"/>
    <mergeCell ref="G167:H167"/>
    <mergeCell ref="N167:O167"/>
    <mergeCell ref="U167:W167"/>
    <mergeCell ref="G168:H168"/>
    <mergeCell ref="N168:O168"/>
    <mergeCell ref="U168:W168"/>
    <mergeCell ref="P164:P165"/>
    <mergeCell ref="Q164:Q165"/>
    <mergeCell ref="R164:S165"/>
    <mergeCell ref="G165:H165"/>
    <mergeCell ref="N165:O165"/>
    <mergeCell ref="G166:H166"/>
    <mergeCell ref="N166:O166"/>
    <mergeCell ref="G148:H148"/>
    <mergeCell ref="N148:O148"/>
    <mergeCell ref="G149:H149"/>
    <mergeCell ref="N149:O149"/>
    <mergeCell ref="L152:M152"/>
    <mergeCell ref="G174:H174"/>
    <mergeCell ref="N174:O174"/>
    <mergeCell ref="G175:H175"/>
    <mergeCell ref="N175:O175"/>
    <mergeCell ref="G176:H176"/>
    <mergeCell ref="N176:O176"/>
    <mergeCell ref="G171:H171"/>
    <mergeCell ref="N171:O171"/>
    <mergeCell ref="U171:W171"/>
    <mergeCell ref="G172:H172"/>
    <mergeCell ref="N172:O172"/>
    <mergeCell ref="G173:H173"/>
    <mergeCell ref="N173:O173"/>
    <mergeCell ref="G169:H169"/>
    <mergeCell ref="N169:O169"/>
    <mergeCell ref="U169:W169"/>
    <mergeCell ref="G170:H170"/>
    <mergeCell ref="N170:O170"/>
    <mergeCell ref="U170:W170"/>
    <mergeCell ref="P196:P197"/>
    <mergeCell ref="Q196:Q197"/>
    <mergeCell ref="R196:S197"/>
    <mergeCell ref="G197:H197"/>
    <mergeCell ref="N197:O197"/>
    <mergeCell ref="G198:H198"/>
    <mergeCell ref="N198:O198"/>
    <mergeCell ref="G180:H180"/>
    <mergeCell ref="N180:O180"/>
    <mergeCell ref="G181:H181"/>
    <mergeCell ref="N181:O181"/>
    <mergeCell ref="L184:M184"/>
    <mergeCell ref="A196:A197"/>
    <mergeCell ref="E196:F196"/>
    <mergeCell ref="G196:H196"/>
    <mergeCell ref="N196:O196"/>
    <mergeCell ref="G177:H177"/>
    <mergeCell ref="N177:O177"/>
    <mergeCell ref="G178:H178"/>
    <mergeCell ref="N178:O178"/>
    <mergeCell ref="G179:H179"/>
    <mergeCell ref="N179:O179"/>
    <mergeCell ref="U203:W203"/>
    <mergeCell ref="G204:H204"/>
    <mergeCell ref="N204:O204"/>
    <mergeCell ref="G205:H205"/>
    <mergeCell ref="N205:O205"/>
    <mergeCell ref="G201:H201"/>
    <mergeCell ref="N201:O201"/>
    <mergeCell ref="U201:W201"/>
    <mergeCell ref="G202:H202"/>
    <mergeCell ref="N202:O202"/>
    <mergeCell ref="U202:W202"/>
    <mergeCell ref="U198:W198"/>
    <mergeCell ref="G199:H199"/>
    <mergeCell ref="N199:O199"/>
    <mergeCell ref="U199:W199"/>
    <mergeCell ref="G200:H200"/>
    <mergeCell ref="N200:O200"/>
    <mergeCell ref="U200:W200"/>
    <mergeCell ref="A228:A229"/>
    <mergeCell ref="E228:F228"/>
    <mergeCell ref="G228:H228"/>
    <mergeCell ref="N228:O228"/>
    <mergeCell ref="G209:H209"/>
    <mergeCell ref="N209:O209"/>
    <mergeCell ref="G210:H210"/>
    <mergeCell ref="N210:O210"/>
    <mergeCell ref="G211:H211"/>
    <mergeCell ref="N211:O211"/>
    <mergeCell ref="G206:H206"/>
    <mergeCell ref="N206:O206"/>
    <mergeCell ref="G207:H207"/>
    <mergeCell ref="N207:O207"/>
    <mergeCell ref="G208:H208"/>
    <mergeCell ref="N208:O208"/>
    <mergeCell ref="G203:H203"/>
    <mergeCell ref="N203:O203"/>
    <mergeCell ref="U230:W230"/>
    <mergeCell ref="G231:H231"/>
    <mergeCell ref="N231:O231"/>
    <mergeCell ref="U231:W231"/>
    <mergeCell ref="G232:H232"/>
    <mergeCell ref="N232:O232"/>
    <mergeCell ref="U232:W232"/>
    <mergeCell ref="P228:P229"/>
    <mergeCell ref="Q228:Q229"/>
    <mergeCell ref="R228:S229"/>
    <mergeCell ref="G229:H229"/>
    <mergeCell ref="N229:O229"/>
    <mergeCell ref="G230:H230"/>
    <mergeCell ref="N230:O230"/>
    <mergeCell ref="G212:H212"/>
    <mergeCell ref="N212:O212"/>
    <mergeCell ref="G213:H213"/>
    <mergeCell ref="N213:O213"/>
    <mergeCell ref="L216:M216"/>
    <mergeCell ref="G238:H238"/>
    <mergeCell ref="N238:O238"/>
    <mergeCell ref="G239:H239"/>
    <mergeCell ref="N239:O239"/>
    <mergeCell ref="G240:H240"/>
    <mergeCell ref="N240:O240"/>
    <mergeCell ref="G235:H235"/>
    <mergeCell ref="N235:O235"/>
    <mergeCell ref="U235:W235"/>
    <mergeCell ref="G236:H236"/>
    <mergeCell ref="N236:O236"/>
    <mergeCell ref="G237:H237"/>
    <mergeCell ref="N237:O237"/>
    <mergeCell ref="G233:H233"/>
    <mergeCell ref="N233:O233"/>
    <mergeCell ref="U233:W233"/>
    <mergeCell ref="G234:H234"/>
    <mergeCell ref="N234:O234"/>
    <mergeCell ref="U234:W234"/>
    <mergeCell ref="P260:P261"/>
    <mergeCell ref="Q260:Q261"/>
    <mergeCell ref="R260:S261"/>
    <mergeCell ref="G261:H261"/>
    <mergeCell ref="N261:O261"/>
    <mergeCell ref="G262:H262"/>
    <mergeCell ref="N262:O262"/>
    <mergeCell ref="G244:H244"/>
    <mergeCell ref="N244:O244"/>
    <mergeCell ref="G245:H245"/>
    <mergeCell ref="N245:O245"/>
    <mergeCell ref="L248:M248"/>
    <mergeCell ref="A260:A261"/>
    <mergeCell ref="E260:F260"/>
    <mergeCell ref="G260:H260"/>
    <mergeCell ref="N260:O260"/>
    <mergeCell ref="G241:H241"/>
    <mergeCell ref="N241:O241"/>
    <mergeCell ref="G242:H242"/>
    <mergeCell ref="N242:O242"/>
    <mergeCell ref="G243:H243"/>
    <mergeCell ref="N243:O243"/>
    <mergeCell ref="U267:W267"/>
    <mergeCell ref="G268:H268"/>
    <mergeCell ref="N268:O268"/>
    <mergeCell ref="G269:H269"/>
    <mergeCell ref="N269:O269"/>
    <mergeCell ref="G265:H265"/>
    <mergeCell ref="N265:O265"/>
    <mergeCell ref="U265:W265"/>
    <mergeCell ref="G266:H266"/>
    <mergeCell ref="N266:O266"/>
    <mergeCell ref="U266:W266"/>
    <mergeCell ref="U262:W262"/>
    <mergeCell ref="G263:H263"/>
    <mergeCell ref="N263:O263"/>
    <mergeCell ref="U263:W263"/>
    <mergeCell ref="G264:H264"/>
    <mergeCell ref="N264:O264"/>
    <mergeCell ref="U264:W264"/>
    <mergeCell ref="A292:A293"/>
    <mergeCell ref="E292:F292"/>
    <mergeCell ref="G292:H292"/>
    <mergeCell ref="N292:O292"/>
    <mergeCell ref="G273:H273"/>
    <mergeCell ref="N273:O273"/>
    <mergeCell ref="G274:H274"/>
    <mergeCell ref="N274:O274"/>
    <mergeCell ref="G275:H275"/>
    <mergeCell ref="N275:O275"/>
    <mergeCell ref="G270:H270"/>
    <mergeCell ref="N270:O270"/>
    <mergeCell ref="G271:H271"/>
    <mergeCell ref="N271:O271"/>
    <mergeCell ref="G272:H272"/>
    <mergeCell ref="N272:O272"/>
    <mergeCell ref="G267:H267"/>
    <mergeCell ref="N267:O267"/>
    <mergeCell ref="U294:W294"/>
    <mergeCell ref="G295:H295"/>
    <mergeCell ref="N295:O295"/>
    <mergeCell ref="U295:W295"/>
    <mergeCell ref="G296:H296"/>
    <mergeCell ref="N296:O296"/>
    <mergeCell ref="U296:W296"/>
    <mergeCell ref="P292:P293"/>
    <mergeCell ref="Q292:Q293"/>
    <mergeCell ref="R292:S293"/>
    <mergeCell ref="G293:H293"/>
    <mergeCell ref="N293:O293"/>
    <mergeCell ref="G294:H294"/>
    <mergeCell ref="N294:O294"/>
    <mergeCell ref="G276:H276"/>
    <mergeCell ref="N276:O276"/>
    <mergeCell ref="G277:H277"/>
    <mergeCell ref="N277:O277"/>
    <mergeCell ref="L280:M280"/>
    <mergeCell ref="N302:O302"/>
    <mergeCell ref="G303:H303"/>
    <mergeCell ref="N303:O303"/>
    <mergeCell ref="G304:H304"/>
    <mergeCell ref="N304:O304"/>
    <mergeCell ref="G299:H299"/>
    <mergeCell ref="N299:O299"/>
    <mergeCell ref="U299:W299"/>
    <mergeCell ref="G300:H300"/>
    <mergeCell ref="N300:O300"/>
    <mergeCell ref="G301:H301"/>
    <mergeCell ref="N301:O301"/>
    <mergeCell ref="G297:H297"/>
    <mergeCell ref="N297:O297"/>
    <mergeCell ref="U297:W297"/>
    <mergeCell ref="G298:H298"/>
    <mergeCell ref="N298:O298"/>
    <mergeCell ref="U298:W298"/>
    <mergeCell ref="P324:P325"/>
    <mergeCell ref="Q324:Q325"/>
    <mergeCell ref="R324:S325"/>
    <mergeCell ref="G325:H325"/>
    <mergeCell ref="N325:O325"/>
    <mergeCell ref="G326:H326"/>
    <mergeCell ref="N326:O326"/>
    <mergeCell ref="G308:H308"/>
    <mergeCell ref="N308:O308"/>
    <mergeCell ref="G309:H309"/>
    <mergeCell ref="N309:O309"/>
    <mergeCell ref="L312:M312"/>
    <mergeCell ref="A324:A325"/>
    <mergeCell ref="E324:F324"/>
    <mergeCell ref="G324:H324"/>
    <mergeCell ref="N324:O324"/>
    <mergeCell ref="G305:H305"/>
    <mergeCell ref="N305:O305"/>
    <mergeCell ref="G306:H306"/>
    <mergeCell ref="N306:O306"/>
    <mergeCell ref="G307:H307"/>
    <mergeCell ref="N307:O307"/>
    <mergeCell ref="U331:W331"/>
    <mergeCell ref="G332:H332"/>
    <mergeCell ref="N332:O332"/>
    <mergeCell ref="G333:H333"/>
    <mergeCell ref="N333:O333"/>
    <mergeCell ref="G329:H329"/>
    <mergeCell ref="N329:O329"/>
    <mergeCell ref="U329:W329"/>
    <mergeCell ref="G330:H330"/>
    <mergeCell ref="N330:O330"/>
    <mergeCell ref="U330:W330"/>
    <mergeCell ref="U326:W326"/>
    <mergeCell ref="G327:H327"/>
    <mergeCell ref="N327:O327"/>
    <mergeCell ref="U327:W327"/>
    <mergeCell ref="G328:H328"/>
    <mergeCell ref="N328:O328"/>
    <mergeCell ref="U328:W328"/>
    <mergeCell ref="P356:P357"/>
    <mergeCell ref="Q356:Q357"/>
    <mergeCell ref="R356:S357"/>
    <mergeCell ref="G357:H357"/>
    <mergeCell ref="N357:O357"/>
    <mergeCell ref="G358:H358"/>
    <mergeCell ref="N358:O358"/>
    <mergeCell ref="G340:H340"/>
    <mergeCell ref="N340:O340"/>
    <mergeCell ref="G341:H341"/>
    <mergeCell ref="N341:O341"/>
    <mergeCell ref="L344:M344"/>
    <mergeCell ref="A356:A357"/>
    <mergeCell ref="E356:F356"/>
    <mergeCell ref="G356:H356"/>
    <mergeCell ref="N356:O356"/>
    <mergeCell ref="G337:H337"/>
    <mergeCell ref="N337:O337"/>
    <mergeCell ref="G338:H338"/>
    <mergeCell ref="N338:O338"/>
    <mergeCell ref="G339:H339"/>
    <mergeCell ref="N339:O339"/>
    <mergeCell ref="U363:W363"/>
    <mergeCell ref="G364:H364"/>
    <mergeCell ref="N364:O364"/>
    <mergeCell ref="G365:H365"/>
    <mergeCell ref="N365:O365"/>
    <mergeCell ref="G361:H361"/>
    <mergeCell ref="N361:O361"/>
    <mergeCell ref="U361:W361"/>
    <mergeCell ref="G362:H362"/>
    <mergeCell ref="N362:O362"/>
    <mergeCell ref="U362:W362"/>
    <mergeCell ref="U358:W358"/>
    <mergeCell ref="G359:H359"/>
    <mergeCell ref="N359:O359"/>
    <mergeCell ref="U359:W359"/>
    <mergeCell ref="G360:H360"/>
    <mergeCell ref="N360:O360"/>
    <mergeCell ref="U360:W360"/>
    <mergeCell ref="G372:H372"/>
    <mergeCell ref="N372:O372"/>
    <mergeCell ref="G373:H373"/>
    <mergeCell ref="N373:O373"/>
    <mergeCell ref="L376:M376"/>
    <mergeCell ref="A68:A69"/>
    <mergeCell ref="E68:F68"/>
    <mergeCell ref="G68:H68"/>
    <mergeCell ref="N68:O68"/>
    <mergeCell ref="G369:H369"/>
    <mergeCell ref="N369:O369"/>
    <mergeCell ref="G370:H370"/>
    <mergeCell ref="N370:O370"/>
    <mergeCell ref="G371:H371"/>
    <mergeCell ref="N371:O371"/>
    <mergeCell ref="G366:H366"/>
    <mergeCell ref="N366:O366"/>
    <mergeCell ref="G367:H367"/>
    <mergeCell ref="N367:O367"/>
    <mergeCell ref="G368:H368"/>
    <mergeCell ref="N368:O368"/>
    <mergeCell ref="G363:H363"/>
    <mergeCell ref="N363:O363"/>
    <mergeCell ref="G334:H334"/>
    <mergeCell ref="N334:O334"/>
    <mergeCell ref="G335:H335"/>
    <mergeCell ref="N335:O335"/>
    <mergeCell ref="G336:H336"/>
    <mergeCell ref="N336:O336"/>
    <mergeCell ref="G331:H331"/>
    <mergeCell ref="N331:O331"/>
    <mergeCell ref="G302:H302"/>
    <mergeCell ref="G391:H391"/>
    <mergeCell ref="N391:O391"/>
    <mergeCell ref="U391:W391"/>
    <mergeCell ref="G392:H392"/>
    <mergeCell ref="N392:O392"/>
    <mergeCell ref="U392:W392"/>
    <mergeCell ref="R388:S389"/>
    <mergeCell ref="G389:H389"/>
    <mergeCell ref="N389:O389"/>
    <mergeCell ref="G390:H390"/>
    <mergeCell ref="N390:O390"/>
    <mergeCell ref="U390:W390"/>
    <mergeCell ref="A388:A389"/>
    <mergeCell ref="E388:F388"/>
    <mergeCell ref="G388:H388"/>
    <mergeCell ref="N388:O388"/>
    <mergeCell ref="P388:P389"/>
    <mergeCell ref="Q388:Q389"/>
    <mergeCell ref="G398:H398"/>
    <mergeCell ref="N398:O398"/>
    <mergeCell ref="G399:H399"/>
    <mergeCell ref="N399:O399"/>
    <mergeCell ref="G400:H400"/>
    <mergeCell ref="N400:O400"/>
    <mergeCell ref="G395:H395"/>
    <mergeCell ref="N395:O395"/>
    <mergeCell ref="U395:W395"/>
    <mergeCell ref="G396:H396"/>
    <mergeCell ref="N396:O396"/>
    <mergeCell ref="G397:H397"/>
    <mergeCell ref="N397:O397"/>
    <mergeCell ref="G393:H393"/>
    <mergeCell ref="N393:O393"/>
    <mergeCell ref="U393:W393"/>
    <mergeCell ref="G394:H394"/>
    <mergeCell ref="N394:O394"/>
    <mergeCell ref="U394:W394"/>
    <mergeCell ref="P420:P421"/>
    <mergeCell ref="Q420:Q421"/>
    <mergeCell ref="R420:S421"/>
    <mergeCell ref="G421:H421"/>
    <mergeCell ref="N421:O421"/>
    <mergeCell ref="G422:H422"/>
    <mergeCell ref="N422:O422"/>
    <mergeCell ref="G404:H404"/>
    <mergeCell ref="N404:O404"/>
    <mergeCell ref="G405:H405"/>
    <mergeCell ref="N405:O405"/>
    <mergeCell ref="L408:M408"/>
    <mergeCell ref="A420:A421"/>
    <mergeCell ref="E420:F420"/>
    <mergeCell ref="G420:H420"/>
    <mergeCell ref="N420:O420"/>
    <mergeCell ref="G401:H401"/>
    <mergeCell ref="N401:O401"/>
    <mergeCell ref="G402:H402"/>
    <mergeCell ref="N402:O402"/>
    <mergeCell ref="G403:H403"/>
    <mergeCell ref="N403:O403"/>
    <mergeCell ref="U427:W427"/>
    <mergeCell ref="G428:H428"/>
    <mergeCell ref="N428:O428"/>
    <mergeCell ref="G429:H429"/>
    <mergeCell ref="N429:O429"/>
    <mergeCell ref="G425:H425"/>
    <mergeCell ref="N425:O425"/>
    <mergeCell ref="U425:W425"/>
    <mergeCell ref="G426:H426"/>
    <mergeCell ref="N426:O426"/>
    <mergeCell ref="U426:W426"/>
    <mergeCell ref="U422:W422"/>
    <mergeCell ref="G423:H423"/>
    <mergeCell ref="N423:O423"/>
    <mergeCell ref="U423:W423"/>
    <mergeCell ref="G424:H424"/>
    <mergeCell ref="N424:O424"/>
    <mergeCell ref="U424:W424"/>
    <mergeCell ref="A452:A453"/>
    <mergeCell ref="E452:F452"/>
    <mergeCell ref="G452:H452"/>
    <mergeCell ref="N452:O452"/>
    <mergeCell ref="G433:H433"/>
    <mergeCell ref="N433:O433"/>
    <mergeCell ref="G434:H434"/>
    <mergeCell ref="N434:O434"/>
    <mergeCell ref="G435:H435"/>
    <mergeCell ref="N435:O435"/>
    <mergeCell ref="G430:H430"/>
    <mergeCell ref="N430:O430"/>
    <mergeCell ref="G431:H431"/>
    <mergeCell ref="N431:O431"/>
    <mergeCell ref="G432:H432"/>
    <mergeCell ref="N432:O432"/>
    <mergeCell ref="G427:H427"/>
    <mergeCell ref="N427:O427"/>
    <mergeCell ref="U454:W454"/>
    <mergeCell ref="G455:H455"/>
    <mergeCell ref="N455:O455"/>
    <mergeCell ref="U455:W455"/>
    <mergeCell ref="G456:H456"/>
    <mergeCell ref="N456:O456"/>
    <mergeCell ref="U456:W456"/>
    <mergeCell ref="P452:P453"/>
    <mergeCell ref="Q452:Q453"/>
    <mergeCell ref="R452:S453"/>
    <mergeCell ref="G453:H453"/>
    <mergeCell ref="N453:O453"/>
    <mergeCell ref="G454:H454"/>
    <mergeCell ref="N454:O454"/>
    <mergeCell ref="G436:H436"/>
    <mergeCell ref="N436:O436"/>
    <mergeCell ref="G437:H437"/>
    <mergeCell ref="N437:O437"/>
    <mergeCell ref="L440:M440"/>
    <mergeCell ref="G462:H462"/>
    <mergeCell ref="N462:O462"/>
    <mergeCell ref="G463:H463"/>
    <mergeCell ref="N463:O463"/>
    <mergeCell ref="G464:H464"/>
    <mergeCell ref="N464:O464"/>
    <mergeCell ref="G459:H459"/>
    <mergeCell ref="N459:O459"/>
    <mergeCell ref="U459:W459"/>
    <mergeCell ref="G460:H460"/>
    <mergeCell ref="N460:O460"/>
    <mergeCell ref="G461:H461"/>
    <mergeCell ref="N461:O461"/>
    <mergeCell ref="G457:H457"/>
    <mergeCell ref="N457:O457"/>
    <mergeCell ref="U457:W457"/>
    <mergeCell ref="G458:H458"/>
    <mergeCell ref="N458:O458"/>
    <mergeCell ref="U458:W458"/>
    <mergeCell ref="P484:P485"/>
    <mergeCell ref="Q484:Q485"/>
    <mergeCell ref="R484:S485"/>
    <mergeCell ref="G485:H485"/>
    <mergeCell ref="N485:O485"/>
    <mergeCell ref="G486:H486"/>
    <mergeCell ref="N486:O486"/>
    <mergeCell ref="G468:H468"/>
    <mergeCell ref="N468:O468"/>
    <mergeCell ref="G469:H469"/>
    <mergeCell ref="N469:O469"/>
    <mergeCell ref="L472:M472"/>
    <mergeCell ref="A484:A485"/>
    <mergeCell ref="E484:F484"/>
    <mergeCell ref="G484:H484"/>
    <mergeCell ref="N484:O484"/>
    <mergeCell ref="G465:H465"/>
    <mergeCell ref="N465:O465"/>
    <mergeCell ref="G466:H466"/>
    <mergeCell ref="N466:O466"/>
    <mergeCell ref="G467:H467"/>
    <mergeCell ref="N467:O467"/>
    <mergeCell ref="U491:W491"/>
    <mergeCell ref="G492:H492"/>
    <mergeCell ref="N492:O492"/>
    <mergeCell ref="G493:H493"/>
    <mergeCell ref="N493:O493"/>
    <mergeCell ref="G489:H489"/>
    <mergeCell ref="N489:O489"/>
    <mergeCell ref="U489:W489"/>
    <mergeCell ref="G490:H490"/>
    <mergeCell ref="N490:O490"/>
    <mergeCell ref="U490:W490"/>
    <mergeCell ref="U486:W486"/>
    <mergeCell ref="G487:H487"/>
    <mergeCell ref="N487:O487"/>
    <mergeCell ref="U487:W487"/>
    <mergeCell ref="G488:H488"/>
    <mergeCell ref="N488:O488"/>
    <mergeCell ref="U488:W488"/>
    <mergeCell ref="A516:A517"/>
    <mergeCell ref="E516:F516"/>
    <mergeCell ref="G516:H516"/>
    <mergeCell ref="N516:O516"/>
    <mergeCell ref="G497:H497"/>
    <mergeCell ref="N497:O497"/>
    <mergeCell ref="G498:H498"/>
    <mergeCell ref="N498:O498"/>
    <mergeCell ref="G499:H499"/>
    <mergeCell ref="N499:O499"/>
    <mergeCell ref="G494:H494"/>
    <mergeCell ref="N494:O494"/>
    <mergeCell ref="G495:H495"/>
    <mergeCell ref="N495:O495"/>
    <mergeCell ref="G496:H496"/>
    <mergeCell ref="N496:O496"/>
    <mergeCell ref="G491:H491"/>
    <mergeCell ref="N491:O491"/>
    <mergeCell ref="U518:W518"/>
    <mergeCell ref="G519:H519"/>
    <mergeCell ref="N519:O519"/>
    <mergeCell ref="U519:W519"/>
    <mergeCell ref="G520:H520"/>
    <mergeCell ref="N520:O520"/>
    <mergeCell ref="U520:W520"/>
    <mergeCell ref="P516:P517"/>
    <mergeCell ref="Q516:Q517"/>
    <mergeCell ref="R516:S517"/>
    <mergeCell ref="G517:H517"/>
    <mergeCell ref="N517:O517"/>
    <mergeCell ref="G518:H518"/>
    <mergeCell ref="N518:O518"/>
    <mergeCell ref="G500:H500"/>
    <mergeCell ref="N500:O500"/>
    <mergeCell ref="G501:H501"/>
    <mergeCell ref="N501:O501"/>
    <mergeCell ref="L504:M504"/>
    <mergeCell ref="G526:H526"/>
    <mergeCell ref="N526:O526"/>
    <mergeCell ref="G527:H527"/>
    <mergeCell ref="N527:O527"/>
    <mergeCell ref="G528:H528"/>
    <mergeCell ref="N528:O528"/>
    <mergeCell ref="G523:H523"/>
    <mergeCell ref="N523:O523"/>
    <mergeCell ref="U523:W523"/>
    <mergeCell ref="G524:H524"/>
    <mergeCell ref="N524:O524"/>
    <mergeCell ref="G525:H525"/>
    <mergeCell ref="N525:O525"/>
    <mergeCell ref="G521:H521"/>
    <mergeCell ref="N521:O521"/>
    <mergeCell ref="U521:W521"/>
    <mergeCell ref="G522:H522"/>
    <mergeCell ref="N522:O522"/>
    <mergeCell ref="U522:W522"/>
    <mergeCell ref="P548:P549"/>
    <mergeCell ref="Q548:Q549"/>
    <mergeCell ref="R548:S549"/>
    <mergeCell ref="G549:H549"/>
    <mergeCell ref="N549:O549"/>
    <mergeCell ref="G550:H550"/>
    <mergeCell ref="N550:O550"/>
    <mergeCell ref="G532:H532"/>
    <mergeCell ref="N532:O532"/>
    <mergeCell ref="G533:H533"/>
    <mergeCell ref="N533:O533"/>
    <mergeCell ref="L536:M536"/>
    <mergeCell ref="A548:A549"/>
    <mergeCell ref="E548:F548"/>
    <mergeCell ref="G548:H548"/>
    <mergeCell ref="N548:O548"/>
    <mergeCell ref="G529:H529"/>
    <mergeCell ref="N529:O529"/>
    <mergeCell ref="G530:H530"/>
    <mergeCell ref="N530:O530"/>
    <mergeCell ref="G531:H531"/>
    <mergeCell ref="N531:O531"/>
    <mergeCell ref="U555:W555"/>
    <mergeCell ref="G556:H556"/>
    <mergeCell ref="N556:O556"/>
    <mergeCell ref="G557:H557"/>
    <mergeCell ref="N557:O557"/>
    <mergeCell ref="G553:H553"/>
    <mergeCell ref="N553:O553"/>
    <mergeCell ref="U553:W553"/>
    <mergeCell ref="G554:H554"/>
    <mergeCell ref="N554:O554"/>
    <mergeCell ref="U554:W554"/>
    <mergeCell ref="U550:W550"/>
    <mergeCell ref="G551:H551"/>
    <mergeCell ref="N551:O551"/>
    <mergeCell ref="U551:W551"/>
    <mergeCell ref="G552:H552"/>
    <mergeCell ref="N552:O552"/>
    <mergeCell ref="U552:W552"/>
    <mergeCell ref="A580:A581"/>
    <mergeCell ref="E580:F580"/>
    <mergeCell ref="G580:H580"/>
    <mergeCell ref="N580:O580"/>
    <mergeCell ref="G561:H561"/>
    <mergeCell ref="N561:O561"/>
    <mergeCell ref="G562:H562"/>
    <mergeCell ref="N562:O562"/>
    <mergeCell ref="G563:H563"/>
    <mergeCell ref="N563:O563"/>
    <mergeCell ref="G558:H558"/>
    <mergeCell ref="N558:O558"/>
    <mergeCell ref="G559:H559"/>
    <mergeCell ref="N559:O559"/>
    <mergeCell ref="G560:H560"/>
    <mergeCell ref="N560:O560"/>
    <mergeCell ref="G555:H555"/>
    <mergeCell ref="N555:O555"/>
    <mergeCell ref="U582:W582"/>
    <mergeCell ref="G583:H583"/>
    <mergeCell ref="N583:O583"/>
    <mergeCell ref="U583:W583"/>
    <mergeCell ref="G584:H584"/>
    <mergeCell ref="N584:O584"/>
    <mergeCell ref="U584:W584"/>
    <mergeCell ref="P580:P581"/>
    <mergeCell ref="Q580:Q581"/>
    <mergeCell ref="R580:S581"/>
    <mergeCell ref="G581:H581"/>
    <mergeCell ref="N581:O581"/>
    <mergeCell ref="G582:H582"/>
    <mergeCell ref="N582:O582"/>
    <mergeCell ref="G564:H564"/>
    <mergeCell ref="N564:O564"/>
    <mergeCell ref="G565:H565"/>
    <mergeCell ref="N565:O565"/>
    <mergeCell ref="L568:M568"/>
    <mergeCell ref="G590:H590"/>
    <mergeCell ref="N590:O590"/>
    <mergeCell ref="G591:H591"/>
    <mergeCell ref="N591:O591"/>
    <mergeCell ref="G592:H592"/>
    <mergeCell ref="N592:O592"/>
    <mergeCell ref="G587:H587"/>
    <mergeCell ref="N587:O587"/>
    <mergeCell ref="U587:W587"/>
    <mergeCell ref="G588:H588"/>
    <mergeCell ref="N588:O588"/>
    <mergeCell ref="G589:H589"/>
    <mergeCell ref="N589:O589"/>
    <mergeCell ref="G585:H585"/>
    <mergeCell ref="N585:O585"/>
    <mergeCell ref="U585:W585"/>
    <mergeCell ref="G586:H586"/>
    <mergeCell ref="N586:O586"/>
    <mergeCell ref="U586:W586"/>
    <mergeCell ref="P612:P613"/>
    <mergeCell ref="Q612:Q613"/>
    <mergeCell ref="R612:S613"/>
    <mergeCell ref="G613:H613"/>
    <mergeCell ref="N613:O613"/>
    <mergeCell ref="G614:H614"/>
    <mergeCell ref="N614:O614"/>
    <mergeCell ref="G596:H596"/>
    <mergeCell ref="N596:O596"/>
    <mergeCell ref="G597:H597"/>
    <mergeCell ref="N597:O597"/>
    <mergeCell ref="L600:M600"/>
    <mergeCell ref="A612:A613"/>
    <mergeCell ref="E612:F612"/>
    <mergeCell ref="G612:H612"/>
    <mergeCell ref="N612:O612"/>
    <mergeCell ref="G593:H593"/>
    <mergeCell ref="N593:O593"/>
    <mergeCell ref="G594:H594"/>
    <mergeCell ref="N594:O594"/>
    <mergeCell ref="G595:H595"/>
    <mergeCell ref="N595:O595"/>
    <mergeCell ref="U619:W619"/>
    <mergeCell ref="G620:H620"/>
    <mergeCell ref="N620:O620"/>
    <mergeCell ref="G621:H621"/>
    <mergeCell ref="N621:O621"/>
    <mergeCell ref="G617:H617"/>
    <mergeCell ref="N617:O617"/>
    <mergeCell ref="U617:W617"/>
    <mergeCell ref="G618:H618"/>
    <mergeCell ref="N618:O618"/>
    <mergeCell ref="U618:W618"/>
    <mergeCell ref="U614:W614"/>
    <mergeCell ref="G615:H615"/>
    <mergeCell ref="N615:O615"/>
    <mergeCell ref="U615:W615"/>
    <mergeCell ref="G616:H616"/>
    <mergeCell ref="N616:O616"/>
    <mergeCell ref="U616:W616"/>
    <mergeCell ref="A644:A645"/>
    <mergeCell ref="E644:F644"/>
    <mergeCell ref="G644:H644"/>
    <mergeCell ref="N644:O644"/>
    <mergeCell ref="G625:H625"/>
    <mergeCell ref="N625:O625"/>
    <mergeCell ref="G626:H626"/>
    <mergeCell ref="N626:O626"/>
    <mergeCell ref="G627:H627"/>
    <mergeCell ref="N627:O627"/>
    <mergeCell ref="G622:H622"/>
    <mergeCell ref="N622:O622"/>
    <mergeCell ref="G623:H623"/>
    <mergeCell ref="N623:O623"/>
    <mergeCell ref="G624:H624"/>
    <mergeCell ref="N624:O624"/>
    <mergeCell ref="G619:H619"/>
    <mergeCell ref="N619:O619"/>
    <mergeCell ref="U646:W646"/>
    <mergeCell ref="G647:H647"/>
    <mergeCell ref="N647:O647"/>
    <mergeCell ref="U647:W647"/>
    <mergeCell ref="G648:H648"/>
    <mergeCell ref="N648:O648"/>
    <mergeCell ref="U648:W648"/>
    <mergeCell ref="P644:P645"/>
    <mergeCell ref="Q644:Q645"/>
    <mergeCell ref="R644:S645"/>
    <mergeCell ref="G645:H645"/>
    <mergeCell ref="N645:O645"/>
    <mergeCell ref="G646:H646"/>
    <mergeCell ref="N646:O646"/>
    <mergeCell ref="G628:H628"/>
    <mergeCell ref="N628:O628"/>
    <mergeCell ref="G629:H629"/>
    <mergeCell ref="N629:O629"/>
    <mergeCell ref="L632:M632"/>
    <mergeCell ref="G654:H654"/>
    <mergeCell ref="N654:O654"/>
    <mergeCell ref="G655:H655"/>
    <mergeCell ref="N655:O655"/>
    <mergeCell ref="G656:H656"/>
    <mergeCell ref="N656:O656"/>
    <mergeCell ref="G651:H651"/>
    <mergeCell ref="N651:O651"/>
    <mergeCell ref="U651:W651"/>
    <mergeCell ref="G652:H652"/>
    <mergeCell ref="N652:O652"/>
    <mergeCell ref="G653:H653"/>
    <mergeCell ref="N653:O653"/>
    <mergeCell ref="G649:H649"/>
    <mergeCell ref="N649:O649"/>
    <mergeCell ref="U649:W649"/>
    <mergeCell ref="G650:H650"/>
    <mergeCell ref="N650:O650"/>
    <mergeCell ref="U650:W650"/>
    <mergeCell ref="P676:P677"/>
    <mergeCell ref="Q676:Q677"/>
    <mergeCell ref="R676:S677"/>
    <mergeCell ref="G677:H677"/>
    <mergeCell ref="N677:O677"/>
    <mergeCell ref="G678:H678"/>
    <mergeCell ref="N678:O678"/>
    <mergeCell ref="G660:H660"/>
    <mergeCell ref="N660:O660"/>
    <mergeCell ref="G661:H661"/>
    <mergeCell ref="N661:O661"/>
    <mergeCell ref="L664:M664"/>
    <mergeCell ref="A676:A677"/>
    <mergeCell ref="E676:F676"/>
    <mergeCell ref="G676:H676"/>
    <mergeCell ref="N676:O676"/>
    <mergeCell ref="G657:H657"/>
    <mergeCell ref="N657:O657"/>
    <mergeCell ref="G658:H658"/>
    <mergeCell ref="N658:O658"/>
    <mergeCell ref="G659:H659"/>
    <mergeCell ref="N659:O659"/>
    <mergeCell ref="U683:W683"/>
    <mergeCell ref="G684:H684"/>
    <mergeCell ref="N684:O684"/>
    <mergeCell ref="G685:H685"/>
    <mergeCell ref="N685:O685"/>
    <mergeCell ref="G681:H681"/>
    <mergeCell ref="N681:O681"/>
    <mergeCell ref="U681:W681"/>
    <mergeCell ref="G682:H682"/>
    <mergeCell ref="N682:O682"/>
    <mergeCell ref="U682:W682"/>
    <mergeCell ref="U678:W678"/>
    <mergeCell ref="G679:H679"/>
    <mergeCell ref="N679:O679"/>
    <mergeCell ref="U679:W679"/>
    <mergeCell ref="G680:H680"/>
    <mergeCell ref="N680:O680"/>
    <mergeCell ref="U680:W680"/>
    <mergeCell ref="A708:A709"/>
    <mergeCell ref="E708:F708"/>
    <mergeCell ref="G708:H708"/>
    <mergeCell ref="N708:O708"/>
    <mergeCell ref="G689:H689"/>
    <mergeCell ref="N689:O689"/>
    <mergeCell ref="G690:H690"/>
    <mergeCell ref="N690:O690"/>
    <mergeCell ref="G691:H691"/>
    <mergeCell ref="N691:O691"/>
    <mergeCell ref="G686:H686"/>
    <mergeCell ref="N686:O686"/>
    <mergeCell ref="G687:H687"/>
    <mergeCell ref="N687:O687"/>
    <mergeCell ref="G688:H688"/>
    <mergeCell ref="N688:O688"/>
    <mergeCell ref="G683:H683"/>
    <mergeCell ref="N683:O683"/>
    <mergeCell ref="U710:W710"/>
    <mergeCell ref="G711:H711"/>
    <mergeCell ref="N711:O711"/>
    <mergeCell ref="U711:W711"/>
    <mergeCell ref="G712:H712"/>
    <mergeCell ref="N712:O712"/>
    <mergeCell ref="U712:W712"/>
    <mergeCell ref="P708:P709"/>
    <mergeCell ref="Q708:Q709"/>
    <mergeCell ref="R708:S709"/>
    <mergeCell ref="G709:H709"/>
    <mergeCell ref="N709:O709"/>
    <mergeCell ref="G710:H710"/>
    <mergeCell ref="N710:O710"/>
    <mergeCell ref="G692:H692"/>
    <mergeCell ref="N692:O692"/>
    <mergeCell ref="G693:H693"/>
    <mergeCell ref="N693:O693"/>
    <mergeCell ref="L696:M696"/>
    <mergeCell ref="G718:H718"/>
    <mergeCell ref="N718:O718"/>
    <mergeCell ref="G719:H719"/>
    <mergeCell ref="N719:O719"/>
    <mergeCell ref="G720:H720"/>
    <mergeCell ref="N720:O720"/>
    <mergeCell ref="G715:H715"/>
    <mergeCell ref="N715:O715"/>
    <mergeCell ref="U715:W715"/>
    <mergeCell ref="G716:H716"/>
    <mergeCell ref="N716:O716"/>
    <mergeCell ref="G717:H717"/>
    <mergeCell ref="N717:O717"/>
    <mergeCell ref="G713:H713"/>
    <mergeCell ref="N713:O713"/>
    <mergeCell ref="U713:W713"/>
    <mergeCell ref="G714:H714"/>
    <mergeCell ref="N714:O714"/>
    <mergeCell ref="U714:W714"/>
    <mergeCell ref="P740:P741"/>
    <mergeCell ref="Q740:Q741"/>
    <mergeCell ref="R740:S741"/>
    <mergeCell ref="G741:H741"/>
    <mergeCell ref="N741:O741"/>
    <mergeCell ref="G742:H742"/>
    <mergeCell ref="N742:O742"/>
    <mergeCell ref="G724:H724"/>
    <mergeCell ref="N724:O724"/>
    <mergeCell ref="G725:H725"/>
    <mergeCell ref="N725:O725"/>
    <mergeCell ref="L728:M728"/>
    <mergeCell ref="A740:A741"/>
    <mergeCell ref="E740:F740"/>
    <mergeCell ref="G740:H740"/>
    <mergeCell ref="N740:O740"/>
    <mergeCell ref="G721:H721"/>
    <mergeCell ref="N721:O721"/>
    <mergeCell ref="G722:H722"/>
    <mergeCell ref="N722:O722"/>
    <mergeCell ref="G723:H723"/>
    <mergeCell ref="N723:O723"/>
    <mergeCell ref="U747:W747"/>
    <mergeCell ref="G748:H748"/>
    <mergeCell ref="N748:O748"/>
    <mergeCell ref="G749:H749"/>
    <mergeCell ref="N749:O749"/>
    <mergeCell ref="G745:H745"/>
    <mergeCell ref="N745:O745"/>
    <mergeCell ref="U745:W745"/>
    <mergeCell ref="G746:H746"/>
    <mergeCell ref="N746:O746"/>
    <mergeCell ref="U746:W746"/>
    <mergeCell ref="U742:W742"/>
    <mergeCell ref="G743:H743"/>
    <mergeCell ref="N743:O743"/>
    <mergeCell ref="U743:W743"/>
    <mergeCell ref="G744:H744"/>
    <mergeCell ref="N744:O744"/>
    <mergeCell ref="U744:W744"/>
    <mergeCell ref="A772:A773"/>
    <mergeCell ref="E772:F772"/>
    <mergeCell ref="G772:H772"/>
    <mergeCell ref="N772:O772"/>
    <mergeCell ref="G753:H753"/>
    <mergeCell ref="N753:O753"/>
    <mergeCell ref="G754:H754"/>
    <mergeCell ref="N754:O754"/>
    <mergeCell ref="G755:H755"/>
    <mergeCell ref="N755:O755"/>
    <mergeCell ref="G750:H750"/>
    <mergeCell ref="N750:O750"/>
    <mergeCell ref="G751:H751"/>
    <mergeCell ref="N751:O751"/>
    <mergeCell ref="G752:H752"/>
    <mergeCell ref="N752:O752"/>
    <mergeCell ref="G747:H747"/>
    <mergeCell ref="N747:O747"/>
    <mergeCell ref="U774:W774"/>
    <mergeCell ref="G775:H775"/>
    <mergeCell ref="N775:O775"/>
    <mergeCell ref="U775:W775"/>
    <mergeCell ref="G776:H776"/>
    <mergeCell ref="N776:O776"/>
    <mergeCell ref="U776:W776"/>
    <mergeCell ref="P772:P773"/>
    <mergeCell ref="Q772:Q773"/>
    <mergeCell ref="R772:S773"/>
    <mergeCell ref="G773:H773"/>
    <mergeCell ref="N773:O773"/>
    <mergeCell ref="G774:H774"/>
    <mergeCell ref="N774:O774"/>
    <mergeCell ref="G756:H756"/>
    <mergeCell ref="N756:O756"/>
    <mergeCell ref="G757:H757"/>
    <mergeCell ref="N757:O757"/>
    <mergeCell ref="L760:M760"/>
    <mergeCell ref="G782:H782"/>
    <mergeCell ref="N782:O782"/>
    <mergeCell ref="G783:H783"/>
    <mergeCell ref="N783:O783"/>
    <mergeCell ref="G784:H784"/>
    <mergeCell ref="N784:O784"/>
    <mergeCell ref="G779:H779"/>
    <mergeCell ref="N779:O779"/>
    <mergeCell ref="U779:W779"/>
    <mergeCell ref="G780:H780"/>
    <mergeCell ref="N780:O780"/>
    <mergeCell ref="G781:H781"/>
    <mergeCell ref="N781:O781"/>
    <mergeCell ref="G777:H777"/>
    <mergeCell ref="N777:O777"/>
    <mergeCell ref="U777:W777"/>
    <mergeCell ref="G778:H778"/>
    <mergeCell ref="N778:O778"/>
    <mergeCell ref="U778:W778"/>
    <mergeCell ref="P804:P805"/>
    <mergeCell ref="Q804:Q805"/>
    <mergeCell ref="R804:S805"/>
    <mergeCell ref="G805:H805"/>
    <mergeCell ref="N805:O805"/>
    <mergeCell ref="G806:H806"/>
    <mergeCell ref="N806:O806"/>
    <mergeCell ref="G788:H788"/>
    <mergeCell ref="N788:O788"/>
    <mergeCell ref="G789:H789"/>
    <mergeCell ref="N789:O789"/>
    <mergeCell ref="L792:M792"/>
    <mergeCell ref="A804:A805"/>
    <mergeCell ref="E804:F804"/>
    <mergeCell ref="G804:H804"/>
    <mergeCell ref="N804:O804"/>
    <mergeCell ref="G785:H785"/>
    <mergeCell ref="N785:O785"/>
    <mergeCell ref="G786:H786"/>
    <mergeCell ref="N786:O786"/>
    <mergeCell ref="G787:H787"/>
    <mergeCell ref="N787:O787"/>
    <mergeCell ref="U811:W811"/>
    <mergeCell ref="G812:H812"/>
    <mergeCell ref="N812:O812"/>
    <mergeCell ref="G813:H813"/>
    <mergeCell ref="N813:O813"/>
    <mergeCell ref="G809:H809"/>
    <mergeCell ref="N809:O809"/>
    <mergeCell ref="U809:W809"/>
    <mergeCell ref="G810:H810"/>
    <mergeCell ref="N810:O810"/>
    <mergeCell ref="U810:W810"/>
    <mergeCell ref="U806:W806"/>
    <mergeCell ref="G807:H807"/>
    <mergeCell ref="N807:O807"/>
    <mergeCell ref="U807:W807"/>
    <mergeCell ref="G808:H808"/>
    <mergeCell ref="N808:O808"/>
    <mergeCell ref="U808:W808"/>
    <mergeCell ref="A836:A837"/>
    <mergeCell ref="E836:F836"/>
    <mergeCell ref="G836:H836"/>
    <mergeCell ref="N836:O836"/>
    <mergeCell ref="G817:H817"/>
    <mergeCell ref="N817:O817"/>
    <mergeCell ref="G818:H818"/>
    <mergeCell ref="N818:O818"/>
    <mergeCell ref="G819:H819"/>
    <mergeCell ref="N819:O819"/>
    <mergeCell ref="G814:H814"/>
    <mergeCell ref="N814:O814"/>
    <mergeCell ref="G815:H815"/>
    <mergeCell ref="N815:O815"/>
    <mergeCell ref="G816:H816"/>
    <mergeCell ref="N816:O816"/>
    <mergeCell ref="G811:H811"/>
    <mergeCell ref="N811:O811"/>
    <mergeCell ref="U838:W838"/>
    <mergeCell ref="G839:H839"/>
    <mergeCell ref="N839:O839"/>
    <mergeCell ref="U839:W839"/>
    <mergeCell ref="G840:H840"/>
    <mergeCell ref="N840:O840"/>
    <mergeCell ref="U840:W840"/>
    <mergeCell ref="P836:P837"/>
    <mergeCell ref="Q836:Q837"/>
    <mergeCell ref="R836:S837"/>
    <mergeCell ref="G837:H837"/>
    <mergeCell ref="N837:O837"/>
    <mergeCell ref="G838:H838"/>
    <mergeCell ref="N838:O838"/>
    <mergeCell ref="G820:H820"/>
    <mergeCell ref="N820:O820"/>
    <mergeCell ref="G821:H821"/>
    <mergeCell ref="N821:O821"/>
    <mergeCell ref="L824:M824"/>
    <mergeCell ref="G846:H846"/>
    <mergeCell ref="N846:O846"/>
    <mergeCell ref="G847:H847"/>
    <mergeCell ref="N847:O847"/>
    <mergeCell ref="G848:H848"/>
    <mergeCell ref="N848:O848"/>
    <mergeCell ref="G843:H843"/>
    <mergeCell ref="N843:O843"/>
    <mergeCell ref="U843:W843"/>
    <mergeCell ref="G844:H844"/>
    <mergeCell ref="N844:O844"/>
    <mergeCell ref="G845:H845"/>
    <mergeCell ref="N845:O845"/>
    <mergeCell ref="G841:H841"/>
    <mergeCell ref="N841:O841"/>
    <mergeCell ref="U841:W841"/>
    <mergeCell ref="G842:H842"/>
    <mergeCell ref="N842:O842"/>
    <mergeCell ref="U842:W842"/>
    <mergeCell ref="P868:P869"/>
    <mergeCell ref="Q868:Q869"/>
    <mergeCell ref="R868:S869"/>
    <mergeCell ref="G869:H869"/>
    <mergeCell ref="N869:O869"/>
    <mergeCell ref="G870:H870"/>
    <mergeCell ref="N870:O870"/>
    <mergeCell ref="G852:H852"/>
    <mergeCell ref="N852:O852"/>
    <mergeCell ref="G853:H853"/>
    <mergeCell ref="N853:O853"/>
    <mergeCell ref="L856:M856"/>
    <mergeCell ref="A868:A869"/>
    <mergeCell ref="E868:F868"/>
    <mergeCell ref="G868:H868"/>
    <mergeCell ref="N868:O868"/>
    <mergeCell ref="G849:H849"/>
    <mergeCell ref="N849:O849"/>
    <mergeCell ref="G850:H850"/>
    <mergeCell ref="N850:O850"/>
    <mergeCell ref="G851:H851"/>
    <mergeCell ref="N851:O851"/>
    <mergeCell ref="U875:W875"/>
    <mergeCell ref="G876:H876"/>
    <mergeCell ref="N876:O876"/>
    <mergeCell ref="G877:H877"/>
    <mergeCell ref="N877:O877"/>
    <mergeCell ref="G873:H873"/>
    <mergeCell ref="N873:O873"/>
    <mergeCell ref="U873:W873"/>
    <mergeCell ref="G874:H874"/>
    <mergeCell ref="N874:O874"/>
    <mergeCell ref="U874:W874"/>
    <mergeCell ref="U870:W870"/>
    <mergeCell ref="G871:H871"/>
    <mergeCell ref="N871:O871"/>
    <mergeCell ref="U871:W871"/>
    <mergeCell ref="G872:H872"/>
    <mergeCell ref="N872:O872"/>
    <mergeCell ref="U872:W872"/>
    <mergeCell ref="A900:A901"/>
    <mergeCell ref="E900:F900"/>
    <mergeCell ref="G900:H900"/>
    <mergeCell ref="N900:O900"/>
    <mergeCell ref="G881:H881"/>
    <mergeCell ref="N881:O881"/>
    <mergeCell ref="G882:H882"/>
    <mergeCell ref="N882:O882"/>
    <mergeCell ref="G883:H883"/>
    <mergeCell ref="N883:O883"/>
    <mergeCell ref="G878:H878"/>
    <mergeCell ref="N878:O878"/>
    <mergeCell ref="G879:H879"/>
    <mergeCell ref="N879:O879"/>
    <mergeCell ref="G880:H880"/>
    <mergeCell ref="N880:O880"/>
    <mergeCell ref="G875:H875"/>
    <mergeCell ref="N875:O875"/>
    <mergeCell ref="U902:W902"/>
    <mergeCell ref="G903:H903"/>
    <mergeCell ref="N903:O903"/>
    <mergeCell ref="U903:W903"/>
    <mergeCell ref="G904:H904"/>
    <mergeCell ref="N904:O904"/>
    <mergeCell ref="U904:W904"/>
    <mergeCell ref="P900:P901"/>
    <mergeCell ref="Q900:Q901"/>
    <mergeCell ref="R900:S901"/>
    <mergeCell ref="G901:H901"/>
    <mergeCell ref="N901:O901"/>
    <mergeCell ref="G902:H902"/>
    <mergeCell ref="N902:O902"/>
    <mergeCell ref="G884:H884"/>
    <mergeCell ref="N884:O884"/>
    <mergeCell ref="G885:H885"/>
    <mergeCell ref="N885:O885"/>
    <mergeCell ref="L888:M888"/>
    <mergeCell ref="G910:H910"/>
    <mergeCell ref="N910:O910"/>
    <mergeCell ref="G911:H911"/>
    <mergeCell ref="N911:O911"/>
    <mergeCell ref="G912:H912"/>
    <mergeCell ref="N912:O912"/>
    <mergeCell ref="G907:H907"/>
    <mergeCell ref="N907:O907"/>
    <mergeCell ref="U907:W907"/>
    <mergeCell ref="G908:H908"/>
    <mergeCell ref="N908:O908"/>
    <mergeCell ref="G909:H909"/>
    <mergeCell ref="N909:O909"/>
    <mergeCell ref="G905:H905"/>
    <mergeCell ref="N905:O905"/>
    <mergeCell ref="U905:W905"/>
    <mergeCell ref="G906:H906"/>
    <mergeCell ref="N906:O906"/>
    <mergeCell ref="U906:W906"/>
    <mergeCell ref="P932:P933"/>
    <mergeCell ref="Q932:Q933"/>
    <mergeCell ref="R932:S933"/>
    <mergeCell ref="G933:H933"/>
    <mergeCell ref="N933:O933"/>
    <mergeCell ref="G934:H934"/>
    <mergeCell ref="N934:O934"/>
    <mergeCell ref="G916:H916"/>
    <mergeCell ref="N916:O916"/>
    <mergeCell ref="G917:H917"/>
    <mergeCell ref="N917:O917"/>
    <mergeCell ref="L920:M920"/>
    <mergeCell ref="A932:A933"/>
    <mergeCell ref="E932:F932"/>
    <mergeCell ref="G932:H932"/>
    <mergeCell ref="N932:O932"/>
    <mergeCell ref="G913:H913"/>
    <mergeCell ref="N913:O913"/>
    <mergeCell ref="G914:H914"/>
    <mergeCell ref="N914:O914"/>
    <mergeCell ref="G915:H915"/>
    <mergeCell ref="N915:O915"/>
    <mergeCell ref="G939:H939"/>
    <mergeCell ref="N939:O939"/>
    <mergeCell ref="U939:W939"/>
    <mergeCell ref="G940:H940"/>
    <mergeCell ref="N940:O940"/>
    <mergeCell ref="G941:H941"/>
    <mergeCell ref="N941:O941"/>
    <mergeCell ref="G937:H937"/>
    <mergeCell ref="N937:O937"/>
    <mergeCell ref="U937:W937"/>
    <mergeCell ref="G938:H938"/>
    <mergeCell ref="N938:O938"/>
    <mergeCell ref="U938:W938"/>
    <mergeCell ref="U934:W934"/>
    <mergeCell ref="G935:H935"/>
    <mergeCell ref="N935:O935"/>
    <mergeCell ref="U935:W935"/>
    <mergeCell ref="G936:H936"/>
    <mergeCell ref="N936:O936"/>
    <mergeCell ref="U936:W936"/>
    <mergeCell ref="G948:H948"/>
    <mergeCell ref="N948:O948"/>
    <mergeCell ref="G949:H949"/>
    <mergeCell ref="N949:O949"/>
    <mergeCell ref="L952:M952"/>
    <mergeCell ref="G945:H945"/>
    <mergeCell ref="N945:O945"/>
    <mergeCell ref="G946:H946"/>
    <mergeCell ref="N946:O946"/>
    <mergeCell ref="G947:H947"/>
    <mergeCell ref="N947:O947"/>
    <mergeCell ref="G942:H942"/>
    <mergeCell ref="N942:O942"/>
    <mergeCell ref="G943:H943"/>
    <mergeCell ref="N943:O943"/>
    <mergeCell ref="G944:H944"/>
    <mergeCell ref="N944:O944"/>
  </mergeCells>
  <phoneticPr fontId="50" type="noConversion"/>
  <pageMargins left="0.23622047244094491" right="0.23622047244094491" top="0.55118110236220474" bottom="0.35433070866141736" header="0.31496062992125984" footer="0.31496062992125984"/>
  <pageSetup paperSize="9" orientation="landscape" r:id="rId1"/>
  <rowBreaks count="29" manualBreakCount="29">
    <brk id="32" max="16383" man="1"/>
    <brk id="64" max="18" man="1"/>
    <brk id="96" max="18" man="1"/>
    <brk id="128" max="18" man="1"/>
    <brk id="160" max="18" man="1"/>
    <brk id="192" max="18" man="1"/>
    <brk id="224" max="18" man="1"/>
    <brk id="256" max="18" man="1"/>
    <brk id="288" max="18" man="1"/>
    <brk id="320" max="18" man="1"/>
    <brk id="352" max="18" man="1"/>
    <brk id="384" max="18" man="1"/>
    <brk id="416" max="18" man="1"/>
    <brk id="448" max="18" man="1"/>
    <brk id="480" max="18" man="1"/>
    <brk id="512" max="18" man="1"/>
    <brk id="544" max="18" man="1"/>
    <brk id="576" max="18" man="1"/>
    <brk id="608" max="18" man="1"/>
    <brk id="640" max="18" man="1"/>
    <brk id="672" max="18" man="1"/>
    <brk id="704" max="18" man="1"/>
    <brk id="736" max="18" man="1"/>
    <brk id="768" max="18" man="1"/>
    <brk id="800" max="18" man="1"/>
    <brk id="832" max="18" man="1"/>
    <brk id="864" max="18" man="1"/>
    <brk id="896" max="18" man="1"/>
    <brk id="92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Timetable</vt:lpstr>
      <vt:lpstr>Match 1 Results</vt:lpstr>
      <vt:lpstr>Match 2 Results</vt:lpstr>
      <vt:lpstr>Lane Draws 6 LANE</vt:lpstr>
      <vt:lpstr>Declaration</vt:lpstr>
      <vt:lpstr>Declaration non Scoring</vt:lpstr>
      <vt:lpstr>Height</vt:lpstr>
      <vt:lpstr>Non scoring Distance 3 trial</vt:lpstr>
      <vt:lpstr>Std Distance</vt:lpstr>
      <vt:lpstr>Declaration!Print_Area</vt:lpstr>
      <vt:lpstr>'Declaration non Scoring'!Print_Area</vt:lpstr>
      <vt:lpstr>Height!Print_Area</vt:lpstr>
      <vt:lpstr>'Lane Draws 6 LANE'!Print_Area</vt:lpstr>
      <vt:lpstr>'Match 1 Results'!Print_Area</vt:lpstr>
      <vt:lpstr>'Match 2 Results'!Print_Area</vt:lpstr>
      <vt:lpstr>'Non scoring Distance 3 trial'!Print_Area</vt:lpstr>
      <vt:lpstr>'Std Distance'!Print_Area</vt:lpstr>
      <vt:lpstr>Timetable!Print_Area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peterk</dc:creator>
  <cp:lastModifiedBy>Christine Taylor</cp:lastModifiedBy>
  <cp:lastPrinted>2022-05-04T10:54:11Z</cp:lastPrinted>
  <dcterms:created xsi:type="dcterms:W3CDTF">2008-07-17T06:04:28Z</dcterms:created>
  <dcterms:modified xsi:type="dcterms:W3CDTF">2022-06-06T14:44:20Z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